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drawings/drawing14.xml" ContentType="application/vnd.openxmlformats-officedocument.drawing+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57302\Documents\3. SDLMUJER\5. POA\"/>
    </mc:Choice>
  </mc:AlternateContent>
  <xr:revisionPtr revIDLastSave="0" documentId="13_ncr:1_{EED01FB0-28AB-4AA0-97F3-2DA1364AEC46}" xr6:coauthVersionLast="45" xr6:coauthVersionMax="45" xr10:uidLastSave="{00000000-0000-0000-0000-000000000000}"/>
  <bookViews>
    <workbookView xWindow="-120" yWindow="-120" windowWidth="20730" windowHeight="11160" tabRatio="987" xr2:uid="{A248801F-6176-48D7-8102-CBF9AF87B489}"/>
  </bookViews>
  <sheets>
    <sheet name="Direccionamiento Estrategico" sheetId="1" r:id="rId1"/>
    <sheet name="Gestión de Conocimieto" sheetId="2" r:id="rId2"/>
    <sheet name="Comunicación Estrategica" sheetId="17" r:id="rId3"/>
    <sheet name="Prevención y Atención" sheetId="3" r:id="rId4"/>
    <sheet name="Territorialización" sheetId="4" r:id="rId5"/>
    <sheet name="Transversalización" sheetId="5" r:id="rId6"/>
    <sheet name="Participación y Corresponsabili" sheetId="6" r:id="rId7"/>
    <sheet name="Sociojuridico" sheetId="7" r:id="rId8"/>
    <sheet name="Gestión TH" sheetId="8" r:id="rId9"/>
    <sheet name="Gestión Administrativa" sheetId="9" r:id="rId10"/>
    <sheet name="Gestión Tecnologica" sheetId="10" r:id="rId11"/>
    <sheet name="Gestión Juridica" sheetId="11" r:id="rId12"/>
    <sheet name="Gestión Financiera" sheetId="12" r:id="rId13"/>
    <sheet name="Gestión Contractual" sheetId="13" r:id="rId14"/>
    <sheet name="Atención Ciudadana" sheetId="14" r:id="rId15"/>
    <sheet name="Evaluación y Seguimiento " sheetId="15" r:id="rId16"/>
    <sheet name="Disciplinario" sheetId="16" r:id="rId17"/>
  </sheets>
  <externalReferences>
    <externalReference r:id="rId1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0" i="16" l="1"/>
  <c r="S20" i="16"/>
  <c r="Y19" i="16"/>
  <c r="S19" i="16"/>
  <c r="Y18" i="16"/>
  <c r="S18" i="16"/>
  <c r="S21" i="15"/>
  <c r="U20" i="15"/>
  <c r="R20" i="15"/>
  <c r="Q20" i="15"/>
  <c r="P20" i="15"/>
  <c r="S20" i="15" s="1"/>
  <c r="O20" i="15"/>
  <c r="U18" i="15"/>
  <c r="R18" i="15"/>
  <c r="S18" i="15" s="1"/>
  <c r="Q18" i="15"/>
  <c r="P18" i="15"/>
  <c r="O18" i="15"/>
  <c r="Y27" i="14"/>
  <c r="S27" i="14"/>
  <c r="Y26" i="14"/>
  <c r="S26" i="14"/>
  <c r="Y25" i="14"/>
  <c r="S25" i="14"/>
  <c r="Y24" i="14"/>
  <c r="S24" i="14"/>
  <c r="Y23" i="14"/>
  <c r="S23" i="14"/>
  <c r="Y22" i="14"/>
  <c r="S22" i="14"/>
  <c r="Y21" i="14"/>
  <c r="S21" i="14"/>
  <c r="S20" i="14"/>
  <c r="Y19" i="14"/>
  <c r="S19" i="14"/>
  <c r="Y18" i="14"/>
  <c r="S18" i="14"/>
  <c r="Y26" i="13"/>
  <c r="S26" i="13"/>
  <c r="R26" i="13"/>
  <c r="Q26" i="13"/>
  <c r="P26" i="13"/>
  <c r="O26" i="13"/>
  <c r="Y25" i="13"/>
  <c r="Y24" i="13"/>
  <c r="S24" i="13"/>
  <c r="R24" i="13"/>
  <c r="Q24" i="13"/>
  <c r="P24" i="13"/>
  <c r="O24" i="13"/>
  <c r="Y23" i="13"/>
  <c r="S23" i="13"/>
  <c r="L23" i="13"/>
  <c r="Y22" i="13"/>
  <c r="S22" i="13"/>
  <c r="R22" i="13"/>
  <c r="Q22" i="13"/>
  <c r="P22" i="13"/>
  <c r="O22" i="13"/>
  <c r="Y21" i="13"/>
  <c r="S21" i="13"/>
  <c r="R21" i="13"/>
  <c r="Q21" i="13"/>
  <c r="P21" i="13"/>
  <c r="O21" i="13"/>
  <c r="L21" i="13"/>
  <c r="L22" i="13" s="1"/>
  <c r="Y20" i="13"/>
  <c r="Y19" i="13"/>
  <c r="S19" i="13"/>
  <c r="R19" i="13"/>
  <c r="Q19" i="13"/>
  <c r="P19" i="13"/>
  <c r="O19" i="13"/>
  <c r="L19" i="13"/>
  <c r="Y18" i="13"/>
  <c r="L18" i="13"/>
  <c r="Y21" i="12"/>
  <c r="S21" i="12"/>
  <c r="Y20" i="12"/>
  <c r="S20" i="12"/>
  <c r="Y19" i="12"/>
  <c r="S19" i="12"/>
  <c r="Y18" i="12"/>
  <c r="S18" i="12"/>
  <c r="Y26" i="10" l="1"/>
  <c r="S26" i="10"/>
  <c r="Y25" i="10"/>
  <c r="S25" i="10"/>
  <c r="Y24" i="10"/>
  <c r="S24" i="10"/>
  <c r="Y23" i="10"/>
  <c r="S23" i="10"/>
  <c r="Y22" i="10"/>
  <c r="S22" i="10"/>
  <c r="Y21" i="10"/>
  <c r="S21" i="10"/>
  <c r="Y20" i="10"/>
  <c r="S20" i="10"/>
  <c r="Y19" i="10"/>
  <c r="S19" i="10"/>
  <c r="Y18" i="10"/>
  <c r="S18" i="10"/>
  <c r="Y29" i="8" l="1"/>
  <c r="S29" i="8"/>
  <c r="Y28" i="8"/>
  <c r="S28" i="8"/>
  <c r="Y27" i="8"/>
  <c r="S27" i="8"/>
  <c r="Y26" i="8"/>
  <c r="S26" i="8"/>
  <c r="Y25" i="8"/>
  <c r="S25" i="8"/>
  <c r="Y22" i="8"/>
  <c r="S22" i="8"/>
  <c r="Y20" i="8"/>
  <c r="Y19" i="8"/>
  <c r="S19" i="8"/>
  <c r="S21" i="7" l="1"/>
  <c r="AE49" i="6"/>
  <c r="Y49" i="6"/>
  <c r="S49" i="6"/>
  <c r="AE48" i="6"/>
  <c r="Y48" i="6"/>
  <c r="S48" i="6"/>
  <c r="AE47" i="6"/>
  <c r="Y47" i="6"/>
  <c r="S47" i="6"/>
  <c r="AE46" i="6"/>
  <c r="AE45" i="6"/>
  <c r="AE44" i="6"/>
  <c r="Y44" i="6"/>
  <c r="S44" i="6"/>
  <c r="AE43" i="6"/>
  <c r="AE42" i="6"/>
  <c r="AE41" i="6"/>
  <c r="Y41" i="6"/>
  <c r="S41" i="6"/>
  <c r="AE40" i="6"/>
  <c r="AE39" i="6"/>
  <c r="AE38" i="6"/>
  <c r="Y38" i="6"/>
  <c r="S38" i="6"/>
  <c r="AE37" i="6"/>
  <c r="Y37" i="6"/>
  <c r="S37" i="6"/>
  <c r="AE36" i="6"/>
  <c r="Y36" i="6"/>
  <c r="S36" i="6"/>
  <c r="AE35" i="6"/>
  <c r="Y35" i="6"/>
  <c r="S35" i="6"/>
  <c r="AE34" i="6"/>
  <c r="S34" i="6"/>
  <c r="AE33" i="6"/>
  <c r="S33" i="6"/>
  <c r="AE32" i="6"/>
  <c r="S32" i="6"/>
  <c r="AE31" i="6"/>
  <c r="Y31" i="6"/>
  <c r="S31" i="6"/>
  <c r="AE30" i="6"/>
  <c r="Y30" i="6"/>
  <c r="S30" i="6"/>
  <c r="AE29" i="6"/>
  <c r="AE28" i="6"/>
  <c r="AE27" i="6"/>
  <c r="Y27" i="6"/>
  <c r="S27" i="6"/>
  <c r="AE26" i="6"/>
  <c r="Y26" i="6"/>
  <c r="S26" i="6"/>
  <c r="AE25" i="6"/>
  <c r="Y25" i="6"/>
  <c r="S25" i="6"/>
  <c r="AE24" i="6"/>
  <c r="Y24" i="6"/>
  <c r="U24" i="6"/>
  <c r="S24" i="6"/>
  <c r="AE23" i="6"/>
  <c r="Y23" i="6"/>
  <c r="S23" i="6"/>
  <c r="AE22" i="6"/>
  <c r="Y22" i="6"/>
  <c r="S22" i="6"/>
  <c r="AE21" i="6"/>
  <c r="Y21" i="6"/>
  <c r="S21" i="6"/>
  <c r="AE20" i="6"/>
  <c r="Y20" i="6"/>
  <c r="S20" i="6"/>
  <c r="AE19" i="6"/>
  <c r="Y19" i="6"/>
  <c r="S19" i="6"/>
  <c r="AE18" i="6"/>
  <c r="Y18" i="6"/>
  <c r="S18" i="6"/>
  <c r="AE17" i="6"/>
  <c r="U17" i="6"/>
  <c r="Y17" i="6" s="1"/>
  <c r="S17" i="6"/>
  <c r="S23" i="5"/>
  <c r="S22" i="5"/>
  <c r="S21" i="5"/>
  <c r="S20" i="5"/>
  <c r="S19" i="5"/>
  <c r="S18" i="5"/>
  <c r="Y32" i="1" l="1"/>
  <c r="S32" i="1"/>
  <c r="Y31" i="1"/>
  <c r="S31" i="1"/>
  <c r="Y30" i="1"/>
  <c r="S30" i="1"/>
  <c r="Y29" i="1"/>
  <c r="S29" i="1"/>
  <c r="Y28" i="1"/>
  <c r="S28" i="1"/>
  <c r="Y27" i="1"/>
  <c r="S27" i="1"/>
  <c r="Y26" i="1"/>
  <c r="S26" i="1"/>
  <c r="Y25" i="1"/>
  <c r="S25" i="1"/>
  <c r="Y24" i="1"/>
  <c r="S24" i="1"/>
  <c r="Y23" i="1"/>
  <c r="S23" i="1"/>
  <c r="Y22" i="1"/>
  <c r="S22" i="1"/>
  <c r="Y21" i="1"/>
  <c r="S21" i="1"/>
  <c r="Y20" i="1"/>
  <c r="S20" i="1"/>
  <c r="Y19" i="1"/>
  <c r="S19" i="1"/>
  <c r="Y18" i="1"/>
  <c r="S1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2" authorId="0" shapeId="0" xr:uid="{1A66F10A-1CAD-438F-B1A7-2D8BE1BC049C}">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2" authorId="0" shapeId="0" xr:uid="{39860AA7-32DB-4F2C-A406-5EDADF6605D7}">
      <text>
        <r>
          <rPr>
            <b/>
            <sz val="9"/>
            <color indexed="81"/>
            <rFont val="Tahoma"/>
            <family val="2"/>
          </rPr>
          <t>ANDREA PAOLA BELLO VARGAS:</t>
        </r>
        <r>
          <rPr>
            <sz val="9"/>
            <color indexed="81"/>
            <rFont val="Tahoma"/>
            <family val="2"/>
          </rPr>
          <t xml:space="preserve">
Para  este caso, se debe anexar un documento  justificando técnicamente la modificación, ésta debe venir firmado por la responsable del proceso</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2" authorId="0" shapeId="0" xr:uid="{41FDDA78-3DDC-40FF-B1C0-251B59BF4151}">
      <text>
        <r>
          <rPr>
            <b/>
            <sz val="9"/>
            <color indexed="81"/>
            <rFont val="Tahoma"/>
            <family val="2"/>
          </rPr>
          <t>ANDREA PAOLA BELLO VARGAS:</t>
        </r>
        <r>
          <rPr>
            <sz val="9"/>
            <color indexed="81"/>
            <rFont val="Tahoma"/>
            <family val="2"/>
          </rPr>
          <t xml:space="preserve">
Para  este caso, se debe anexar un documento  justificando técnicamente la modificación, ésta debe venir firmado por la responsable del proceso</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2" authorId="0" shapeId="0" xr:uid="{7A2A5D48-CBD8-4233-B4B9-7C0E44E2E36C}">
      <text>
        <r>
          <rPr>
            <b/>
            <sz val="9"/>
            <color indexed="81"/>
            <rFont val="Tahoma"/>
            <family val="2"/>
          </rPr>
          <t>ANDREA PAOLA BELLO VARGAS:</t>
        </r>
        <r>
          <rPr>
            <sz val="9"/>
            <color indexed="81"/>
            <rFont val="Tahoma"/>
            <family val="2"/>
          </rPr>
          <t xml:space="preserve">
Para  este caso, se debe anexar un documento  justificando técnicamente la modificación, ésta debe venir firmado por la responsable del proceso</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2" authorId="0" shapeId="0" xr:uid="{43B959D8-97B2-4FED-8315-C2180CC5CBDC}">
      <text>
        <r>
          <rPr>
            <b/>
            <sz val="9"/>
            <color indexed="81"/>
            <rFont val="Tahoma"/>
            <family val="2"/>
          </rPr>
          <t>ANDREA PAOLA BELLO VARGAS:</t>
        </r>
        <r>
          <rPr>
            <sz val="9"/>
            <color indexed="81"/>
            <rFont val="Tahoma"/>
            <family val="2"/>
          </rPr>
          <t xml:space="preserve">
Para  este caso, se debe anexar un documento  justificando técnicamente la modificación, ésta debe venir firmado por la responsable del proceso</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2" authorId="0" shapeId="0" xr:uid="{3A243EC0-5927-49A6-9850-E1137D89FD98}">
      <text>
        <r>
          <rPr>
            <b/>
            <sz val="9"/>
            <color indexed="81"/>
            <rFont val="Tahoma"/>
            <family val="2"/>
          </rPr>
          <t>ANDREA PAOLA BELLO VARGAS:</t>
        </r>
        <r>
          <rPr>
            <sz val="9"/>
            <color indexed="81"/>
            <rFont val="Tahoma"/>
            <family val="2"/>
          </rPr>
          <t xml:space="preserve">
Para  este caso, se debe anexar un documento  justificando técnicamente la modificación, ésta debe venir firmado por la responsable del proceso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2" authorId="0" shapeId="0" xr:uid="{BE2098B0-1FA4-4493-81F3-EA02523689CE}">
      <text>
        <r>
          <rPr>
            <b/>
            <sz val="9"/>
            <color indexed="81"/>
            <rFont val="Tahoma"/>
          </rPr>
          <t>ANDREA PAOLA BELLO VARGAS:</t>
        </r>
        <r>
          <rPr>
            <sz val="9"/>
            <color indexed="81"/>
            <rFont val="Tahoma"/>
          </rPr>
          <t xml:space="preserve">
Para  este caso, se debe anexar un documento  justificando técnicamente la modificación, ésta debe venir firmado por la responsable del proceso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2" authorId="0" shapeId="0" xr:uid="{531792EB-E098-468B-8086-805A1378BE88}">
      <text>
        <r>
          <rPr>
            <b/>
            <sz val="9"/>
            <color indexed="81"/>
            <rFont val="Tahoma"/>
          </rPr>
          <t>ANDREA PAOLA BELLO VARGAS:</t>
        </r>
        <r>
          <rPr>
            <sz val="9"/>
            <color indexed="81"/>
            <rFont val="Tahoma"/>
          </rPr>
          <t xml:space="preserve">
Para  este caso, se debe anexar un documento  justificando técnicamente la modificación, ésta debe venir firmado por la responsable del proceso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2" authorId="0" shapeId="0" xr:uid="{7FB90D3C-5AF5-414C-BE85-DA81D8ECF67A}">
      <text>
        <r>
          <rPr>
            <b/>
            <sz val="9"/>
            <color indexed="81"/>
            <rFont val="Tahoma"/>
            <family val="2"/>
          </rPr>
          <t>ANDREA PAOLA BELLO VARGAS:</t>
        </r>
        <r>
          <rPr>
            <sz val="9"/>
            <color indexed="81"/>
            <rFont val="Tahoma"/>
            <family val="2"/>
          </rPr>
          <t xml:space="preserve">
Para  este caso, se debe anexar un documento  justificando técnicamente la modificación, ésta debe venir firmado por la responsable del proceso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Angela Adriana Avila Ospina</author>
    <author>Usuario</author>
  </authors>
  <commentList>
    <comment ref="B11" authorId="0" shapeId="0" xr:uid="{AEC83E92-32CB-4742-B0F2-59595CAD7633}">
      <text>
        <r>
          <rPr>
            <b/>
            <sz val="9"/>
            <color indexed="81"/>
            <rFont val="Tahoma"/>
            <family val="2"/>
          </rPr>
          <t>ANDREA PAOLA BELLO VARGAS:</t>
        </r>
        <r>
          <rPr>
            <sz val="9"/>
            <color indexed="81"/>
            <rFont val="Tahoma"/>
            <family val="2"/>
          </rPr>
          <t xml:space="preserve">
Para  este caso, se debe anexar un documento  justificando técnicamente la modificación, ésta debe venir firmado por la responsable del proceso</t>
        </r>
      </text>
    </comment>
    <comment ref="J24" authorId="1" shapeId="0" xr:uid="{80D29AD7-BEB6-4D48-805C-159BFD6C3228}">
      <text>
        <r>
          <rPr>
            <b/>
            <sz val="9"/>
            <color indexed="81"/>
            <rFont val="Tahoma"/>
            <charset val="1"/>
          </rPr>
          <t>Angela Adriana Avila Ospina:</t>
        </r>
        <r>
          <rPr>
            <sz val="9"/>
            <color indexed="81"/>
            <rFont val="Tahoma"/>
            <charset val="1"/>
          </rPr>
          <t xml:space="preserve">
*Por agendamiento se entiende garantizar un punto en la agenda de la sesión del COLMYG y/o CLM para la socialización del informe del CCM.</t>
        </r>
      </text>
    </comment>
    <comment ref="O25" authorId="1" shapeId="0" xr:uid="{6D5597BA-8CFF-4612-9924-6A857AA1D57A}">
      <text>
        <r>
          <rPr>
            <b/>
            <sz val="9"/>
            <color indexed="81"/>
            <rFont val="Tahoma"/>
            <family val="2"/>
          </rPr>
          <t>Angela Adriana Avila Ospina:</t>
        </r>
        <r>
          <rPr>
            <sz val="9"/>
            <color indexed="81"/>
            <rFont val="Tahoma"/>
            <family val="2"/>
          </rPr>
          <t xml:space="preserve">
Se modificó de 8 a 1 en CIGD del 31-mar.</t>
        </r>
      </text>
    </comment>
    <comment ref="U25" authorId="1" shapeId="0" xr:uid="{69EA7417-1553-45E0-BA99-F6A7B5C1DB8C}">
      <text>
        <r>
          <rPr>
            <b/>
            <sz val="9"/>
            <color indexed="81"/>
            <rFont val="Tahoma"/>
            <family val="2"/>
          </rPr>
          <t>Angela Adriana Avila Ospina:</t>
        </r>
        <r>
          <rPr>
            <sz val="9"/>
            <color indexed="81"/>
            <rFont val="Tahoma"/>
            <family val="2"/>
          </rPr>
          <t xml:space="preserve">
Se modificó la programación del 1er al cuarto trimestre en CIGD del 31-mar.</t>
        </r>
      </text>
    </comment>
    <comment ref="P26" authorId="1" shapeId="0" xr:uid="{78DBB83D-96A6-4946-95C6-9654AD40CEF1}">
      <text>
        <r>
          <rPr>
            <b/>
            <sz val="9"/>
            <color indexed="81"/>
            <rFont val="Tahoma"/>
            <family val="2"/>
          </rPr>
          <t>Angela Adriana Avila Ospina:</t>
        </r>
        <r>
          <rPr>
            <sz val="9"/>
            <color indexed="81"/>
            <rFont val="Tahoma"/>
            <family val="2"/>
          </rPr>
          <t xml:space="preserve">
Se modificó de 8 a 9 documentos en CIGD del 31-mar.</t>
        </r>
      </text>
    </comment>
    <comment ref="O30" authorId="2" shapeId="0" xr:uid="{085E3906-9819-4582-8586-0CD0D1C18BE0}">
      <text>
        <r>
          <rPr>
            <b/>
            <sz val="9"/>
            <color indexed="81"/>
            <rFont val="Tahoma"/>
            <family val="2"/>
          </rPr>
          <t>Usuario:</t>
        </r>
        <r>
          <rPr>
            <sz val="9"/>
            <color indexed="81"/>
            <rFont val="Tahoma"/>
            <family val="2"/>
          </rPr>
          <t xml:space="preserve">
Se aprobó cambio CIGYD, reunión 31 de marzo.</t>
        </r>
      </text>
    </comment>
    <comment ref="F32" authorId="2" shapeId="0" xr:uid="{62C3F359-7E1B-4FD9-8F37-CA23EB8FB5CE}">
      <text>
        <r>
          <rPr>
            <b/>
            <sz val="9"/>
            <color indexed="81"/>
            <rFont val="Tahoma"/>
            <family val="2"/>
          </rPr>
          <t>Usuario:</t>
        </r>
        <r>
          <rPr>
            <sz val="9"/>
            <color indexed="81"/>
            <rFont val="Tahoma"/>
            <family val="2"/>
          </rPr>
          <t xml:space="preserve">
Modificado por el CIGYD, 31 de marzo de 2020.</t>
        </r>
      </text>
    </comment>
    <comment ref="O32" authorId="2" shapeId="0" xr:uid="{FA860A7C-400A-4308-912F-125B1DD05232}">
      <text>
        <r>
          <rPr>
            <b/>
            <sz val="9"/>
            <color indexed="81"/>
            <rFont val="Tahoma"/>
            <family val="2"/>
          </rPr>
          <t>Usuario:</t>
        </r>
        <r>
          <rPr>
            <sz val="9"/>
            <color indexed="81"/>
            <rFont val="Tahoma"/>
            <family val="2"/>
          </rPr>
          <t xml:space="preserve">
Modificada en el CIGYD, del 31 de marzo de 2020.</t>
        </r>
      </text>
    </comment>
    <comment ref="O33" authorId="2" shapeId="0" xr:uid="{E71B6756-DB02-47ED-A2B3-5FD269790AD8}">
      <text>
        <r>
          <rPr>
            <b/>
            <sz val="9"/>
            <color indexed="81"/>
            <rFont val="Tahoma"/>
            <family val="2"/>
          </rPr>
          <t>Usuario:</t>
        </r>
        <r>
          <rPr>
            <sz val="9"/>
            <color indexed="81"/>
            <rFont val="Tahoma"/>
            <family val="2"/>
          </rPr>
          <t xml:space="preserve">
Modificado en el CIGYD, realizado el 31 de marzo.</t>
        </r>
      </text>
    </comment>
    <comment ref="P48" authorId="1" shapeId="0" xr:uid="{D863EE62-57D3-43D1-9C97-2FD7BADB0DCA}">
      <text>
        <r>
          <rPr>
            <b/>
            <sz val="9"/>
            <color indexed="81"/>
            <rFont val="Tahoma"/>
            <family val="2"/>
          </rPr>
          <t>Angela Adriana Avila Ospina:</t>
        </r>
        <r>
          <rPr>
            <sz val="9"/>
            <color indexed="81"/>
            <rFont val="Tahoma"/>
            <family val="2"/>
          </rPr>
          <t xml:space="preserve">
Modificación aprobada en CIGyD del 31-mar-2020</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2" authorId="0" shapeId="0" xr:uid="{5FD0F660-50AD-41C7-9792-A60F720C21ED}">
      <text>
        <r>
          <rPr>
            <b/>
            <sz val="9"/>
            <color indexed="81"/>
            <rFont val="Tahoma"/>
            <family val="2"/>
          </rPr>
          <t>ANDREA PAOLA BELLO VARGAS:</t>
        </r>
        <r>
          <rPr>
            <sz val="9"/>
            <color indexed="81"/>
            <rFont val="Tahoma"/>
            <family val="2"/>
          </rPr>
          <t xml:space="preserve">
Para  este caso, se debe anexar un documento  justificando técnicamente la modificación, ésta debe venir firmado por la responsable del proceso</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2" authorId="0" shapeId="0" xr:uid="{423B13EE-2DD3-4719-AF62-767491C35B67}">
      <text>
        <r>
          <rPr>
            <b/>
            <sz val="9"/>
            <color indexed="81"/>
            <rFont val="Tahoma"/>
            <family val="2"/>
          </rPr>
          <t>ANDREA PAOLA BELLO VARGAS:</t>
        </r>
        <r>
          <rPr>
            <sz val="9"/>
            <color indexed="81"/>
            <rFont val="Tahoma"/>
            <family val="2"/>
          </rPr>
          <t xml:space="preserve">
Para  este caso, se debe anexar un documento  justificando técnicamente la modificación, ésta debe venir firmado por la responsable del proceso</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2" authorId="0" shapeId="0" xr:uid="{1D636E7E-1E52-46BA-970D-8B21BD52157E}">
      <text>
        <r>
          <rPr>
            <b/>
            <sz val="9"/>
            <color indexed="81"/>
            <rFont val="Tahoma"/>
            <family val="2"/>
          </rPr>
          <t>ANDREA PAOLA BELLO VARGAS:</t>
        </r>
        <r>
          <rPr>
            <sz val="9"/>
            <color indexed="81"/>
            <rFont val="Tahoma"/>
            <family val="2"/>
          </rPr>
          <t xml:space="preserve">
Para  este caso, se debe anexar un documento  justificando técnicamente la modificación, ésta debe venir firmado por la responsable del proceso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2" authorId="0" shapeId="0" xr:uid="{708F6DBB-7E72-407B-AEBC-B9B35EF8214D}">
      <text>
        <r>
          <rPr>
            <b/>
            <sz val="9"/>
            <color indexed="81"/>
            <rFont val="Tahoma"/>
          </rPr>
          <t>ANDREA PAOLA BELLO VARGAS:</t>
        </r>
        <r>
          <rPr>
            <sz val="9"/>
            <color indexed="81"/>
            <rFont val="Tahoma"/>
          </rPr>
          <t xml:space="preserve">
Para  este caso, se debe anexar un documento  justificando técnicamente la modificación, ésta debe venir firmado por la responsable del proceso</t>
        </r>
      </text>
    </comment>
  </commentList>
</comments>
</file>

<file path=xl/sharedStrings.xml><?xml version="1.0" encoding="utf-8"?>
<sst xmlns="http://schemas.openxmlformats.org/spreadsheetml/2006/main" count="2750" uniqueCount="1292">
  <si>
    <t>SECRETARIA DISTRITAL DE LA MUJER</t>
  </si>
  <si>
    <t>Código: DE-FO-06</t>
  </si>
  <si>
    <t>DIRECCIONAMIENTO ESTARTÉGICO</t>
  </si>
  <si>
    <t>Versión: 05</t>
  </si>
  <si>
    <t>FORMULACIÓN Y SEGUIMIENTO PLANES OPERATIVOS POR PROCESO</t>
  </si>
  <si>
    <t>Fecha de Emisión: 12 de diciembre del 2018</t>
  </si>
  <si>
    <t>Pagina 1 de 1</t>
  </si>
  <si>
    <t>PROCESO</t>
  </si>
  <si>
    <t>DIRECCIONAMIENTO ESTRATEGICO</t>
  </si>
  <si>
    <t xml:space="preserve">ÁREA RESPONSABLE </t>
  </si>
  <si>
    <t>OFICINA ASESORA DE PLANEACIÓN</t>
  </si>
  <si>
    <t xml:space="preserve">ÁREAS CORRESPONSABLES </t>
  </si>
  <si>
    <t>TODAS</t>
  </si>
  <si>
    <t xml:space="preserve">Seleccione con una (X) la información a presentar: </t>
  </si>
  <si>
    <t xml:space="preserve">FECHA DE ELABORACIÓN </t>
  </si>
  <si>
    <t xml:space="preserve">Formulación </t>
  </si>
  <si>
    <t>X</t>
  </si>
  <si>
    <t xml:space="preserve">Actualización </t>
  </si>
  <si>
    <t>dd/mm/aa</t>
  </si>
  <si>
    <t xml:space="preserve">Seguimiento </t>
  </si>
  <si>
    <t>OBJETIVO DEL PROCESO</t>
  </si>
  <si>
    <t>OBJETIVO ESTRATEGICO</t>
  </si>
  <si>
    <t xml:space="preserve">ESTRATEGIA </t>
  </si>
  <si>
    <t xml:space="preserve">META </t>
  </si>
  <si>
    <t>RESULTADO ESPERADO DE LA META</t>
  </si>
  <si>
    <t>No.</t>
  </si>
  <si>
    <t>ACTIVIDADES ASOCIADAS A LA META</t>
  </si>
  <si>
    <t>RESPONSABLE</t>
  </si>
  <si>
    <t>PLANES DECRETO 612 DE 2018</t>
  </si>
  <si>
    <t xml:space="preserve">INDICADOR </t>
  </si>
  <si>
    <t>FORMULA DEL INDICADOR</t>
  </si>
  <si>
    <t xml:space="preserve">TIPO DE INDICADOR </t>
  </si>
  <si>
    <t>MAGNITUD</t>
  </si>
  <si>
    <t>UNIDAD</t>
  </si>
  <si>
    <t xml:space="preserve">MEDIOS DE VERIFICACIÓN </t>
  </si>
  <si>
    <t>PROGRAMACIÓN (Trimestral)</t>
  </si>
  <si>
    <t>AVANCE DE EJECUCIÓN
(Trimestral)</t>
  </si>
  <si>
    <t>DESCRIPCIÓN CUALITATIVA DEL AVANCE E IMPACTO ALCANZADO DE LA META</t>
  </si>
  <si>
    <t>RETRASOS Y FACTORES LIMITANTES PARA EL CUMPLIMIENTO DE LA META</t>
  </si>
  <si>
    <t>SOLUCIONES PROPUESTAS PARA RESOLVER LOS RETRASOS Y FACTORES LIMITANTES PARA EL CUMPLIMIENTO</t>
  </si>
  <si>
    <t>ENE-MAR</t>
  </si>
  <si>
    <t>ABR-JUN</t>
  </si>
  <si>
    <t>JUL-SEP</t>
  </si>
  <si>
    <t>OCT-DIC</t>
  </si>
  <si>
    <t>TOTAL PROGRAMACIÓN</t>
  </si>
  <si>
    <t>TOTAL EJECUCIÓN</t>
  </si>
  <si>
    <t>Consolidar la Secretaría Distrital de la Mujer como una entidad innovadora y eficiente, para contribuir con la garantía de derechos de las mujeres en el Distrito Capital.</t>
  </si>
  <si>
    <t>Renovación del SIG</t>
  </si>
  <si>
    <t xml:space="preserve">Avanzar en el 50% la implementacion del Modelo MIPG </t>
  </si>
  <si>
    <t xml:space="preserve">Gestionar el 100% del plan de adecuación y sostenibilidad SIG-MIPG y los requisitos aplicables en la Secretaría en cumplimiento del Plan de Desarrollo de la Ciudad de Bogota. </t>
  </si>
  <si>
    <t>Revisar el estado actual del MIPG, y plantear la actualización y ejecutar del Plan de Sostenibilidad y Mantenimiento de MIPG frente a las políticas de gestión requeridas por norma y los planes institucionales vigentes</t>
  </si>
  <si>
    <t>Nelsy Garzón</t>
  </si>
  <si>
    <t>N/A</t>
  </si>
  <si>
    <t>Actividades para la ejecución del Plan de sostenibilidad mantenimiento de MIPG</t>
  </si>
  <si>
    <t>(No de actividades ejecutadas del Plan MIPG/ No de actividades establecidas en el Plan de MIPG) * 100</t>
  </si>
  <si>
    <t>Eficacia </t>
  </si>
  <si>
    <t>% Actividades del plan MIPG</t>
  </si>
  <si>
    <t>Plan de Sostenibilidad y Mantenimiento de MIPG (Documento)</t>
  </si>
  <si>
    <t>Actualización de documeno de acuerdo con la formulación de los POAS 2020, adicionalmente se realizó publicación en el portal web de la entidad</t>
  </si>
  <si>
    <t>Apoyar la formulación de planes de mejoramiento y actualización de las acciones definidas y hacer seguimiento a éstos.</t>
  </si>
  <si>
    <t>Actividades para el apoyo en el aplicativo Lucha</t>
  </si>
  <si>
    <t>(No. de actividades realizadas en el aplicativo / No. de actividades requeridas) x 100</t>
  </si>
  <si>
    <t>% Actividades desarrolladas en el aplicativo Lucha</t>
  </si>
  <si>
    <t xml:space="preserve">Correos electrónicos y/o evidencias de reuniones(actas) y/o  Informes  </t>
  </si>
  <si>
    <t>La formulación de nuevos planes de mejoramiento, obedece a nuevas auditorías por parte de entes de control internos y externos, para este período no se formularon nuevas acciones, ni nuevos planes de mejoramiento.</t>
  </si>
  <si>
    <t>La gestión de las acciones en el marco de los planes de mejoramiento se focalizará para el segundo trimestre, en este sentido se llevará un mayor seguimiento a las acciones pendientes, así mismo en avanzar en los Planes de Mejoramiento abiertos a la fecha.</t>
  </si>
  <si>
    <t>Revisar, modificar y brindar soporte en indicadores y actividades de los planes operativos anuales  y proyectos de inversión, en los módulos del aplicativo Lucha.</t>
  </si>
  <si>
    <t xml:space="preserve">Oficina Asesora de Planeación </t>
  </si>
  <si>
    <t>Plan Anticorrupción y Atención a la Ciudadanía (Transparencia y acceso a la Información )</t>
  </si>
  <si>
    <t>% Actividades desarrolladas en  en el aplicativo Lucha</t>
  </si>
  <si>
    <t>Solicitudes atendidas
Modificaciones realizadas (Reflejadas en los módulos del aplicativo)
Correos electrónicos</t>
  </si>
  <si>
    <t xml:space="preserve">Esta es una actividad, a la cual no se le va a realizar un reporte de avance, lo anteior, ya que se planteo inicialmente en el marco de una prueba piloto realizada durante la vigencia 2019, sin embargo se puede observar que el aplicativo no responde a la necesidad de contar con una información armonizada y completa. Es de precisar que la usabilidad del aplicativo LUCHA en lo concerniente a la información de los POAS y planes de acción de los proyectos de inversión, se encuentra en revisión por parte de la Jefa de Planeación (nueva administración 2020), así mismo dependerá de la definición de la nueva planeación estratégica y de la definición de los nuevos líneamientos e instrumentos para la formulación, ejecución, seguimiento y evaluación de la planeación institucional. </t>
  </si>
  <si>
    <t xml:space="preserve">El cumplimiento de la norma respecto a los diferentes instrumentos de planeación no se vera afectada, ya que se continuará con la asesoría y acompañamiento de las áreas en el marco de los procesos y procedimientos vigentes. </t>
  </si>
  <si>
    <t>Ejecución del Plan de Acción del Plan Institucional de Gestión Ambiental - PIGA</t>
  </si>
  <si>
    <t xml:space="preserve">Sindry Ahumada </t>
  </si>
  <si>
    <t>Actividades ejecutadas Plan de Acción del PIGA.</t>
  </si>
  <si>
    <t>(No. de actividades ejecutadas del Plan de Acción del PIGA/ No. de actividades programadas del Plan de Acción del PIGA) * 100</t>
  </si>
  <si>
    <t xml:space="preserve">
100%</t>
  </si>
  <si>
    <t>% Actividades del Plan de Acción del PIGA</t>
  </si>
  <si>
    <t xml:space="preserve">Correos electrónicos y/o evidencias de reuniones y/o  Informes  </t>
  </si>
  <si>
    <t>Se realizaron los informes y documentos relacionado con las actividades del segundo semestre del año 2019, el cálculo de la huella de carbono 2019 con la información de consumos de energía, combustible y papel, se actualizó el Plan de Acción Interno para el manejo de los residuos sólidos y su caracterización, estos informes fueron reportados a la SDAMBIENTE y UAESP.
Se realizó el seguimiento a los servicios públicos, al igual del manejo de los residuos peligrosos y se les socializó a las/los auxiliares administrativos de las sedes de forma virtual.
Se realizó el seguimiento al Acuerdo de Corresponsabilidad No.384 de 2018 de octubre de 2019 a enero 31 de 2020 y se envió a la dirección de contratos
En sensibilizaciones se promocionó el día sin carro “deja de tu huella verde”, para febrero y marzo, se sensibilizó sobre uso eficiente de agua en el marco del día mundial del agua a través de la Boletina informativa de la SDMujer.</t>
  </si>
  <si>
    <t>Atender los requerimientos de entes de control o entidades interesadas en el desarrollo del valor de lo público en las particularidades misionales de la Secretaría</t>
  </si>
  <si>
    <t>Diana Hernandez
Nelsy Garzón</t>
  </si>
  <si>
    <t>Requerimientos gestionados y respondidos</t>
  </si>
  <si>
    <t>(No. Requerimientos atendidos / No. Requerimientos recibidos) * 100</t>
  </si>
  <si>
    <t>% Requerimientos</t>
  </si>
  <si>
    <t>Solicitudes atendidas y entregadas oficialmente desde el correo instiucional o en las plataformas institucionales destinadas para ello.</t>
  </si>
  <si>
    <t>A partir de requerimiento de diligenciamiento del FURAG 2019, se efectuó la gestión respetiva con emisión de Certificado de Cumplimiento FURAG II el 12/03/2020</t>
  </si>
  <si>
    <t>Construir y socializar el Plan Anticorrupción y Atención a la Ciudadanía  y desarrollar las acciones correspondientes a la Oficina Asesora de Planeación y hacer seguimiento al mismo.</t>
  </si>
  <si>
    <t>Diana Hernandez
Martha Cuadrado</t>
  </si>
  <si>
    <t xml:space="preserve">Plan Anticorrupción y Atención a la Ciudadanía </t>
  </si>
  <si>
    <t>Plan socializado en acciones correpondientes a OAP y seguimientos al PAAC</t>
  </si>
  <si>
    <t>(No. de actividades del plan implementadas / No. de actividades del plan planeadas) * 100</t>
  </si>
  <si>
    <t>% Plan Anticorrupción y de Atención al Ciudadano</t>
  </si>
  <si>
    <t>Se realizó revisión de la Circular de la Veeduría Distrital y otros documentos para la construcción del PAAC y posteriormente se realizó la consolidación de la información para la elaboración del plan anticorrupción.
Se generó el informe final para la publicación de acuerdo con la Ley. 
Se revisaron los riesgos y se cargaron en el aplicativo LUCHA. 
Se realizo la pieza comunicativa para la divulgación del PAAC.
Se socializó el Plan en el marco del equipo operativo MIPG.
Se continua con la revisión del Botón de Transparencia y se hicieron los requerimientos de ajustes pertinentes a los procesos responsables.</t>
  </si>
  <si>
    <t>Asesorar a los procesos en la revisión y actualización de documentos de calidad (manual, formatos, procedimientos, instructivos etc,)</t>
  </si>
  <si>
    <t>Diana Hernandez</t>
  </si>
  <si>
    <t>Documentacion actualizada</t>
  </si>
  <si>
    <t>(No. de documentos actualizados en LUCHA / No. de solicitudes de actualizacion de documentos) * 100</t>
  </si>
  <si>
    <t>% Documentos actualizados en aplicativo Lucha</t>
  </si>
  <si>
    <t>Reporte mesa de ayuda
Moficaciones realizadas (Reflejadas en los módulos del aplicativo)
Correos electrónicos
Actas de acompanamiento a la revision documental</t>
  </si>
  <si>
    <t xml:space="preserve">En el primer trimestre se realizó: creación, actualización y/o revisión de 5 instructivos, 3 manuales 1 política, 1 procedimiento y 10 formatos </t>
  </si>
  <si>
    <t>Formulación, seguimiento y evaluación de indicadores de gestión</t>
  </si>
  <si>
    <t>Asesorar técnicamente al 100% de los procesos y/o gerencias de proyectos en la formulación, seguimiento y evaluación del del plan estratégico de la entidad</t>
  </si>
  <si>
    <t xml:space="preserve">Llevar a cabo un proceso de direccionamiento estratégico acorde a la misionalidad y visión de la Secretaría </t>
  </si>
  <si>
    <t>Asesorar y coordinar la  formulación  de los 17 planes operativos por proceso de la entidad</t>
  </si>
  <si>
    <t xml:space="preserve">Equipo Direccionamiento estratégico </t>
  </si>
  <si>
    <t>N.A</t>
  </si>
  <si>
    <t>Planes operativos formulados</t>
  </si>
  <si>
    <t xml:space="preserve">(No. De planes operativos formulados / No. de procesos de la entidad )*100
</t>
  </si>
  <si>
    <t xml:space="preserve">Eficacia </t>
  </si>
  <si>
    <t>% Planes Operativos Anuales por proceso - POAS</t>
  </si>
  <si>
    <t>Planes Operativos Anuales por procesos -POAS- formulados para la vigencia 2019 (17)</t>
  </si>
  <si>
    <t>Generación de correo electrónico en el que se informaron lineamientos y cronograma preliminar vigencia 2020. 
En este sentido, de acuerdo con lo antes expuesto, se llevaron a cabo las acciones correspondientes a la elaboración, acompañamiento a las áreas, para la revisión y aprobación de los planes asociados a los 17 procesos.
Productos: 
(17)  Planes Operativos Anuales por procesos -POAS.</t>
  </si>
  <si>
    <t>Coordinar y efectuar el seguimiento  de los planes operativos por proceso (68)</t>
  </si>
  <si>
    <t>Seguimiento y monitoreo a los Planes Operativos Anuales</t>
  </si>
  <si>
    <t>(No. de seguimientos y monitreos realizados/ No. de seguimiento y monitoreo programados) *100</t>
  </si>
  <si>
    <t>% (4) Avances Planes Operativos Anuales por proceso - POAS</t>
  </si>
  <si>
    <t xml:space="preserve">
Reporte de avance de (17) Planes Operativos Anuales por proceso - POAS - avance (IV Trim de 2019, I,II  y III trim 2020)</t>
  </si>
  <si>
    <t>Durante el primer trimestre de la vigencia se reciben los avances a los POAs y Planes de Acción de Proyectos correspondientes al IV Trim 2019. 
De forma permanente las profesionales de Direccionamiento estratégico brindan asesoría técnica durante la recolección y reporte de la información de avance por parte de los responsables de proceso y/o gerentas de los proyectos de inversión, en este sentido se lleva a cabo la revisión de la información reportada y la selección de la información más relevante como insumo para los diferentes informes y/o reportes institucionales a efectuar.
Productos: 
Reporte Avance POAS / Fecha de corte: IV TRIM 2019.</t>
  </si>
  <si>
    <t>Asesorar y coordinar la  formulación  de los 7 planes de acción por proyectos de inversión</t>
  </si>
  <si>
    <t>Planes de acción formulados</t>
  </si>
  <si>
    <t>(No. De planes de acción formulados / No. Proyectos de inversión registrados)*100</t>
  </si>
  <si>
    <t xml:space="preserve"> % Planes de Acción</t>
  </si>
  <si>
    <t>Planes de Acción proyectos de inversión formulados para la vigencia 2020</t>
  </si>
  <si>
    <t xml:space="preserve">Se llevó a cabo la generación de un correo electrónico en el que se informaron líneamientos y cronograma preliminar vigencia 2020 . En este sentido, de acuerdo al memorando antes mencionado, se llavaron a cabo las acciones correspondientes a la elaboración, acompañamiento a las áreas para la revisión y aprobación de los planes de acción asociados a los proyectos. 
Productos: 
(7)  Planes de acción de los proyectos de inversión en ejecución. </t>
  </si>
  <si>
    <t xml:space="preserve">Coordinar y efectuar el seguimiento  de los planes de acción de los proyectos de inversión a cargo de la entidad </t>
  </si>
  <si>
    <t>Seguimiento y monitoreo a los planes de acción</t>
  </si>
  <si>
    <t>(No. de seguimientos y monitreos a los planes de acción, realizados/ No. de seguimiento y monitoreos a los planes de acción programados) *100</t>
  </si>
  <si>
    <t xml:space="preserve">% (2)Avances Planes de Acción </t>
  </si>
  <si>
    <t>Productos: 
Reporte de avance de (7) Planes de Acción Proyectos de inversión avance  (IV Trim de 2019, I,II)</t>
  </si>
  <si>
    <t>Durante el primer trimestre de la vigencia se reciben los avances a los POAs y Planes de Acción de Proyectos correspondientes al IV Trim 2019. 
De forma permanente las profesionales de Direccionamiento estratégico brindan asesoría técnica durante la recolección y reporte de la información de avance por parte de los responsables de proceso y/o gerentas de los proyectos de inversión, en este sentido se lleva a cabo la revisión de la información reportada y la selección de la información más relevante como insumo para los diferentes informes y/o reportes institucionales a efectuar.
Productos: 
Reporte Avance Planes de acción / Fecha de corte: IV TRIM 2019.</t>
  </si>
  <si>
    <t>Efectuar actualización, reprogramación y seguimiento al avance de los componentes de gestión, inversión, actividades y terrritorialización de la inversión directa a cago de la SDMujer (4)</t>
  </si>
  <si>
    <t xml:space="preserve">Seguimiento a la inversión de los diferentes componentes en SEGPLAN  </t>
  </si>
  <si>
    <t xml:space="preserve"> (Número de informes de seguimiento / No. Número de informes de seguimiento programados)*100</t>
  </si>
  <si>
    <t xml:space="preserve">% (4) actualizaciones componente de inversión y gestión </t>
  </si>
  <si>
    <t>(1) Reporte actualización a través de SEGPLAN de los componentes de gestión, inversión, actividades y territorialización</t>
  </si>
  <si>
    <t>La presente actividad se desarrolla de conformidad con los lineamientos y cronograma establecido mediante la  Circular emitida por la Secretaría Distrital de Planeación con ASUNTO: Reprogramación, actualización y seguimiento al Plan de Acción.
Productos:
(Reportes segplan) Actualización y seguimiento al Plan de Acción  / Fecha de IV TRIM 2019.</t>
  </si>
  <si>
    <t>Coordinar la formulación del anteproyecto anual de presupuesto de inversión</t>
  </si>
  <si>
    <t>Anteproyecto presupuestal vigencia 2021</t>
  </si>
  <si>
    <t>(%  del proceso de anteproyecto presupuestal formulado /% del anteproyecto presupuestal programado) *100</t>
  </si>
  <si>
    <t>% del proceso de anteproyecto presupuestal vigencia 2021</t>
  </si>
  <si>
    <t>Versión inicial anteproyecto previa a las mesas de trabajo con SDHacienda
Versión ajustado de forma posterior a las mesas SDHacienda  
Presentación Versión final para presentación ante el Concejo de Bogotá</t>
  </si>
  <si>
    <t>Para este periodo no se desarrollaron acciones enmarcadas en esta actividad</t>
  </si>
  <si>
    <t xml:space="preserve">Asesorar y coordinar el proceso de armonización entre el Plan de Desarrollo entrante y el saliente </t>
  </si>
  <si>
    <t>Proceso de armonización desarrollado</t>
  </si>
  <si>
    <t>Porcentaje del proceso de armonización ejecutado/ porcentaje del proceso de armonización programado (Lineamientos SDP)</t>
  </si>
  <si>
    <t xml:space="preserve">%  del proceso de armonización ejecutado </t>
  </si>
  <si>
    <t xml:space="preserve">Productos: Cronograma de SDP ejecutado </t>
  </si>
  <si>
    <t xml:space="preserve">El proceso inicia y se desarrolla de conformidad con la Circular 001 del 15 de enero de 2020, emitida por la Secretaría Distrital de Planeación con los Lineamientos básicos para la formulación y adopción del Plan de Desarrollo Distrital 2020 – 2024.
17 y 18 de enero, inicia proceso distrital con el Taller de Articulación para la Construcción Colectiva del Plan de Desarrollo, con los Secretarios y directores de entidades y el 22 de enero con los jefes de planeación de las Secretarías cabeza de sector.
Como productos durante el primer trimestre a partir de la metodología y cronograma: 
	Documento Diagnóstico Sector Mujeres, en articulación con la Dirección de Gestión del Conocimiento.
	En conocimiento de la estructura inicial del PDD, se genera, ajuste y actualiza de forma permanente Matriz Sector Mujeres identificando programas y metas por objetivos para la definición de las Bases del PDD. 
	Propuesta Inicial Indicadores PDD desde el Sector Mujeres
	Ejercicio de territorialización del presupuesto de inversión PDD 
	Definición del concepto y alcance de los programas a cargo de sector Mujeres [a) Igualdad de oportunidades y desarrollo de capacidades para las mujeres, b) Más mujeres viven una vida libre de violencias, se sienten seguras y acceden con confianza al sistema de justicia y c) Promoción de la igualdad, el desarrollo de capacidades y el reconocimiento de las mujeres]. Adicionalmente, el documento contenía una propuesta de definición del programa Sistema Distrital del Cuidado
	Atención y consolidación de respuesta institucional a requerimientos recibidos desde la Dirección de Participación y Comunicación para la Planeación, con las inquietudes dirigidas por la ciudadanía y grupos de interés a los sectores de la Administración a partir de las mesas y eventos participativos, de construcción del PDD. 
	Definición del calendario de eventos de socialización del PDD, a realizar por parte del Sector Mujeres. 
</t>
  </si>
  <si>
    <t>Expedir la viabilidad técnica del 100% de los estudios previos de contratación de inversión</t>
  </si>
  <si>
    <t>Procesos de contratación ajustados a los proyectos de inversión y al plan de desarrollo distrital</t>
  </si>
  <si>
    <t>Verificar la viabilidad de estudios previos de procesos con cargo a proyectos de inversión</t>
  </si>
  <si>
    <t>Plan Anual de Adquisiciones y Servicios</t>
  </si>
  <si>
    <t>Estudios previos revisados</t>
  </si>
  <si>
    <t>(No. de estudios previos avalados /No. de estudios previos recibidos) *100</t>
  </si>
  <si>
    <t>% Estudios previos asociados a proyectos de inversión</t>
  </si>
  <si>
    <t>Matriz de seguimiento</t>
  </si>
  <si>
    <t>De forma permanente la Oficina Asesora de Planeación lleva a cabo la recepción, revisión, generación de  solicitudes y/o recomendaciones de ajuste a los estudios previos remitidos por las diferentes gerentas de proyecto.</t>
  </si>
  <si>
    <t>RESPONSABLE DEL PROCESO</t>
  </si>
  <si>
    <t xml:space="preserve">OFICINA ASESORA DE PLANEACIÓN </t>
  </si>
  <si>
    <t>Firma</t>
  </si>
  <si>
    <t>Firma:</t>
  </si>
  <si>
    <t>Elaboró /cargo:</t>
  </si>
  <si>
    <t xml:space="preserve">Martha Yaneth Cuadrado, profesional Oficina Asesora de Planeción </t>
  </si>
  <si>
    <t>Revisó/cargo:</t>
  </si>
  <si>
    <t xml:space="preserve">Andrea Paola Bello Vargas, Contratista Oficina Asesora de Planeación </t>
  </si>
  <si>
    <t>Aprobó/cargo:</t>
  </si>
  <si>
    <t xml:space="preserve">Adriana Estupiñan Jaramillo, Jefa Oficina Asesora de Planeación </t>
  </si>
  <si>
    <t xml:space="preserve">Adriana Estupiñan Jaramillo , Jefa Oficina Asesora de Planeación </t>
  </si>
  <si>
    <t xml:space="preserve">Fecha: </t>
  </si>
  <si>
    <t>22 de abril de 2020</t>
  </si>
  <si>
    <t xml:space="preserve">GESTION DEL CONOCIMIENTO CON ENFOQUE DE GENERO EN EL DISTRITO CAPITAL                                                                                                                                                                                                                                                                                                                             </t>
  </si>
  <si>
    <t>DIRECCIÓN GESTION DEL CONOCIMIENTO</t>
  </si>
  <si>
    <t xml:space="preserve">Establecer, análizar y visibilizar las condiciones y pocisiones jerarquizadas de las mujeres y generar el desarrollo de capacidades a través de información, formación y alianzas estratégicas para la apropiación del enfoque de derechos de las mujeres, diferencial, y de género así como para la cualificacón de la toma de decisioens y el ejercicio de control social a las Políticas Publicas para su sostenibilidad </t>
  </si>
  <si>
    <t xml:space="preserve">Cualificar la toma de decisiones y el ejercicio de control social en materia de derechos humanos de las mujeres, a través de la generación de conocimiento estrategico </t>
  </si>
  <si>
    <t>Observatorio de Mujeres y Equidad de Género -
OMEG</t>
  </si>
  <si>
    <t xml:space="preserve">Producir información y conocimientos sobre la siituación, posición o condición de los derechos de las mujeres en el Distrito Capital a través de la implementación de un (1) sistema de indicadores sobre la garantía de derechos de las mujeres </t>
  </si>
  <si>
    <t>Información actualizada sobre la situación,  condición y posición de los derechos de las mujeres en el Distrito Capital</t>
  </si>
  <si>
    <t xml:space="preserve">Ofrecer información sobre la situación, posición o condición de las mujeres en el Distrito Capital en materia de sus derechos </t>
  </si>
  <si>
    <t xml:space="preserve">Dirección Gestión del Conocimiento
</t>
  </si>
  <si>
    <t>Plan Anticorrupción y Atención a la Ciudadanía
Componente 5
Subcomponente 2. Lineamientos de transparencia pasiva</t>
  </si>
  <si>
    <t>Porcentaje de respuestas que den cuenta de la información sobre la situación, posición y condición de las mujeres en el Distrito Capital respondidos</t>
  </si>
  <si>
    <t>(No. total de respuestas ofrecidas/ No. total de requerimientos recepcionados) * 100</t>
  </si>
  <si>
    <t>Eficacia</t>
  </si>
  <si>
    <t>Respuestas</t>
  </si>
  <si>
    <t>Radicados de entrada y de salida</t>
  </si>
  <si>
    <r>
      <t xml:space="preserve">Durante el periodo enero marzo de 2020 se han recibido veintinueve (29) solicitudes de información, Se dio respuesta a la totalidad de solicitudes recibidas en el periodo reportado, brindando información relevante para las ciudadanas, ciudadanos e instituciones. 
El tipo de solicitudes recibidas se puede describir de la siguiente manera: 
a) trimestre enero - marzo = 3 derechos de petición, 9 proposición, 5 solicitudes provenientes del SDQS, 9 oficios y 3 acuerdos distritales.  
</t>
    </r>
    <r>
      <rPr>
        <b/>
        <sz val="10"/>
        <rFont val="Times New Roman"/>
        <family val="1"/>
      </rPr>
      <t>Anexos actividad 1.</t>
    </r>
    <r>
      <rPr>
        <sz val="10"/>
        <rFont val="Times New Roman"/>
        <family val="1"/>
      </rPr>
      <t xml:space="preserve">
1. Radicados de entrada y salida. Periodo Enero–Marzo 2020: Solicitudes y respuestas OMEG Trimestre 1-2020.xlsx
</t>
    </r>
  </si>
  <si>
    <t>No se presentaron retrasos en las actividades programadas.</t>
  </si>
  <si>
    <t>No se proyectaron propuestas para resolver retrasos, las acciones planteadas se ejecutaron dentro de los tiempos, recursos y metas programadas</t>
  </si>
  <si>
    <t>Gestión interinstitucional con fuentes oficiales, para obtención de infomación que alimenta la bateria de indicadores sobre goce efectivo de derechos de las mujeres</t>
  </si>
  <si>
    <t>Plan Anticorrupción y Atención a la Ciudadanía
Componente 5
Subcomponente 1. Lineamientos de transparencia activa</t>
  </si>
  <si>
    <t>alimentación de la Bateria de Indicadores del OMEG</t>
  </si>
  <si>
    <t>(No. de necesidades de  información identificadas / No. de documentos de información solicitados) * 100</t>
  </si>
  <si>
    <t>Respuestas y solicitudes</t>
  </si>
  <si>
    <t xml:space="preserve">Actas de reunión y/o
correos de solicitud de información </t>
  </si>
  <si>
    <r>
      <t xml:space="preserve">Durante el periodo enero marzo de 2020 se gestionaron dos (2) solicitudes de información con el fin de alimentar la batería de indicadores del OMEG y los documentos que se encuentran en el plan de publicaciones del OMEG. Las solicitudes se realizaron a las siguientes entidades: 
1. Departamento Administrativo del Servicio Civil Distrital.
Se solicitó información para tener insumos para la elaboración del  informe anual del acuerdo 623, por el cual se garantiza la participación de la mujer en los niveles decisorios de la Administración Distrital. 
2. Secretaría Distrital de Movilidad: 
Se solicitaron los microdatos de la Encuesta de Movilidad de 2019  con el animo de realizar analisis con enfoque de género y diferencial.
</t>
    </r>
    <r>
      <rPr>
        <b/>
        <sz val="10"/>
        <rFont val="Times New Roman"/>
        <family val="1"/>
      </rPr>
      <t xml:space="preserve">
Anexos actividad 2.
</t>
    </r>
    <r>
      <rPr>
        <sz val="10"/>
        <rFont val="Times New Roman"/>
        <family val="1"/>
      </rPr>
      <t>1. Oficios radicados al Departamento Administrativo del Servicio Civil Distrital.
2. Oficios radicados a la Secretaría Distrital de Movilidad</t>
    </r>
  </si>
  <si>
    <t>No se proyectaron propuestas para resolver retrasos, las acciones planeadas se ejecutaron dentro de los tiempos, recursos y metas programadas</t>
  </si>
  <si>
    <t xml:space="preserve">Gestionar el apoyo técnico y financiero de cooperación que favorezcan la difusión periodica de información sobre el avance de los derechos de las mujeres en el Distrito Capital. </t>
  </si>
  <si>
    <t>Servidoras. Servidores y ciudadania en general acceden a la página web del OMEG, para hacer consultas e informarse sobre la situación, condición y posición de las mujeres en el Distrito Capital</t>
  </si>
  <si>
    <t>Gestión y formalización de alianzas estratégicas (públicas y privadas) que contribuyan con la divulgación de las líneas editoriales</t>
  </si>
  <si>
    <t>Alianzas gestionadas  para los entornos favorables al conocimiento</t>
  </si>
  <si>
    <t>(No. de alianzas gestionadas  /No. de alianzas identificadas)*100</t>
  </si>
  <si>
    <t>Alianzas</t>
  </si>
  <si>
    <t>Actas y listados de asistencia
Documento de formalización de la alianza (memorando, acuerdo, etc)</t>
  </si>
  <si>
    <r>
      <t xml:space="preserve">Durante el periodo de enero a marzo de 2020 se gestionarion alianzas con cinco (5) actores con el fin de favorecer iniciativas asociadas a la Política Pública de Mujeres y Equidad de Género del Distrito Capital, a partir de la articulación con la estrategia de Entornos Favorables al Conocimiento, siendo los actores los siguientes: 
1. Embajada de Suecia en Colombia.
2. La Corporación Financiera Internacional (IFC), entidad del Grupo Banco Mundial.
3.ACDI/ VOCA.
4. La Dirección de Relaciones Internacionales de la Alcaldía de Bogotá
5. ONU Mujeres.
6. Alto Comisionado de las Naciones Unidaas para los Refugiados (ACNUR)
</t>
    </r>
    <r>
      <rPr>
        <b/>
        <sz val="10"/>
        <rFont val="Times New Roman"/>
        <family val="1"/>
      </rPr>
      <t xml:space="preserve">Anexos actividad 3  </t>
    </r>
    <r>
      <rPr>
        <sz val="10"/>
        <rFont val="Times New Roman"/>
        <family val="1"/>
      </rPr>
      <t>: 
1. Correos electrónicos gestionando reunión con la Embajada de Suecia
2. Correos electrónicos gestiones  con el IFC, carta de agraecimiento a la Secretaría
3. Correos electrónicos gestiones con ACDI/VOCA
4. Acta reunión con la Dirección de Relaciones Internacionales de la Alcaldía de Bogotá
5.  Correos electrónicos gestiones y comunicaciones con ONU Mujeres
6. Correos electrónicos gestiones con ACNUR</t>
    </r>
  </si>
  <si>
    <t xml:space="preserve">
Trasferir conocimientos favoreciendo el posicionamiento de la SDMujer como una buena práctica en términos de mecanismo en la implementación de políticas públicas de género a nivel local, nacional, regional e internacional. 
</t>
  </si>
  <si>
    <t xml:space="preserve">actores locales, nacionales e internaciones reconocen las buenas prácticas ejecutadas por la SDMujer en el marco de la implementación de la Política Pública de Mujeres y Equidad de Género en el D.C  </t>
  </si>
  <si>
    <t>Ofrecer acompañamiento técnico a actores locales, nacionales e internacionales a través de visitas de reconocimiento de las acciones implementadas por la SDMujer</t>
  </si>
  <si>
    <t>Visitas de acompañamiento técnico a actores locales, nacionales e internacionales</t>
  </si>
  <si>
    <t xml:space="preserve">(No. de visitas atendidas/No de visitas solicitas) </t>
  </si>
  <si>
    <t>Visitas técnicas</t>
  </si>
  <si>
    <t>Actas y listados de asistencia
Nota de actualidad sobre la visita de acompañamiento técnico efectuada</t>
  </si>
  <si>
    <r>
      <t xml:space="preserve">Durante el periodo reportado no se registraron solicitudes por parte de actores externos del orden local, nacional y/o internacional demandando espacios de visitas y/o acompañamiento técnico para la transferencia de conocimientos. 
Sin embargo, se resalta la nota publicada en enero de 2020 en la página web del OMEG, en donde se munestra como la Secretaría Distrital de la Mujer, en unión con la Dirección Distrital de Relaciones Internacionales – DDRI, participó del programa de Buenas Prácticas de la Alcaldía de Bogotá, en el marco de la iniciativa Bogotá Aprende – Bogotá Enseña, una decisión de la administración de resaltar las buenas prácticas de la ciudad y llevarlas a contextos internacionales, así como conocer, de la mano de expertas y expertos internacionales, prácticas útiles y replicables para la capital en temas diversos. Como en ningún año antes, la SDMujer fue una parte relevante en tres de las prácticas que desde la DDRI se promovieron, estas fueron: Estrategia de Justicia de Género, Estrategia de Territorialización y estrategia con población migrante. 
</t>
    </r>
    <r>
      <rPr>
        <b/>
        <sz val="10"/>
        <rFont val="Times New Roman"/>
        <family val="1"/>
      </rPr>
      <t xml:space="preserve">Anexos actividad 4.
</t>
    </r>
    <r>
      <rPr>
        <sz val="10"/>
        <rFont val="Times New Roman"/>
        <family val="1"/>
      </rPr>
      <t>1. Nota del OMEG</t>
    </r>
  </si>
  <si>
    <t>Contribuir con la garantia de derechos de las mujeres en los territorios urbanos y rurales del Distrito Capital</t>
  </si>
  <si>
    <t>Territorialización de la PPMyEG a través de las Casas de Igualdad de Oportunidades</t>
  </si>
  <si>
    <t>Gestionar el apoyo técnico y financiero de cooperación que favorezca la implementación de procesos de formación en derechos de las mujeres con agentes corresponsables de la implementación de la Politíca Pública de Mujeres y Equidad de Género</t>
  </si>
  <si>
    <t>Actores externos se involucran en procesos de intercambio y transferencia de conocimientos diseñados por la SDMujer para favorecer la cualificación en la toma de desiciónes de la gestión pública</t>
  </si>
  <si>
    <t>Gestion de trabajo colaborativos con actores externos que favorezcan los procesos de acceso y transferencia de conocimientos, haciendo enfasis en el uso de herramientas TIC y CTeI</t>
  </si>
  <si>
    <t>Trabajos colaborativos gestionados con actores externos para los procesos de acceso y transferencia de conocimientos diseñados por la SDMujer</t>
  </si>
  <si>
    <t>(No. de trabajos colaborativos gestionados  /No. de trabajos colaborativos identificados) * 100</t>
  </si>
  <si>
    <t>Trabajos colaborativos</t>
  </si>
  <si>
    <t>Actas y listados de asistencia
Reuniones de seguimiento a los acuerdos en el marco de los trabajos colaborativos</t>
  </si>
  <si>
    <t xml:space="preserve">Durante la vigencia 2019, las gestiones para establecer trabajos colaborativos en el marco de la línea de acceso y transferencia de conocimientos se centraron en el proceso formativo de la Escuela de Participación Política y Paz. Alcanzando la gestión con un (1) actor estratégico:
a. Para la consolidación de acciones de trabajo colaborativo, se realizaron dos reuniones de acercamiento y presentación a la Fundación Universitaria de la Cámara de Comercio UNIEMPRESARIAL, con lo anterior, fue posible consolidar un cronograma de trabajo conjunto a partir de la identificación de necesidades y oportunidades en relación con el trabajo colaborativo.  
Por otra parte, se realizaron la identificación y consolidación de base de datos con nombres de entidades a las que se le presentará la Escuela de Formación Política con el fin de articular acciones para la implementación de los procesos formativos ofertados desde la Dirección de Gestión del Conocimiento.  </t>
  </si>
  <si>
    <t>Consolidar la Secretaría Distrital de la Mujer como una entidad innovadora y
eficiente, para contribuir con la garantía de derechos de las mujeres en el Distrito
Capital.</t>
  </si>
  <si>
    <t>Desarrollo de capacidades de actores sociales e institucionales a fin de desnaturalizar los roles hegemónicos de género en lo cotidiano</t>
  </si>
  <si>
    <t xml:space="preserve">Gestionar conocimientos que favorezcan la implementación de la Política Pública Distrital de Ciencia, Tecnología e Innovación; así como las acciones asociadas al Índice de Innovación Pública acorde con la misionalidad de la entidad. </t>
  </si>
  <si>
    <t>actores internos y externos se involucran en procesos de intercambio de conocimientos orientados por la Dirección en temas relacionados con la Política Pública Distrital de Ciencia, Tecnología e Innovación y el Índice de Innovación Pública</t>
  </si>
  <si>
    <t>Gestión de Conocimientos en temas asociados a la Política Pública de CTeI y el Índice de Innovación a través de espacios de intercambio de saberes con actores internos y externos</t>
  </si>
  <si>
    <t>Espacios de intercambio de conocimientos con actores internos y externos</t>
  </si>
  <si>
    <t>(No de espacios implementados/No de espacios gestionados)*100</t>
  </si>
  <si>
    <t>Espacios de intercambio de conocimientos</t>
  </si>
  <si>
    <t>Actas y listados de asistencia</t>
  </si>
  <si>
    <r>
      <t xml:space="preserve">Durante el periodo reportado se gestiono un espacio de articulación con la Alta Consejería para las TIC y la Secreteraria de Educación con el animo de articular esfuerzos para establecer acciones encaminadas a la Ciencia, Tecnología e Innovación con niñas, niños y adolescentes de colegios privados y públicos del Distrito. 
</t>
    </r>
    <r>
      <rPr>
        <b/>
        <sz val="10"/>
        <rFont val="Times New Roman"/>
        <family val="1"/>
      </rPr>
      <t xml:space="preserve">Anexo Actividad 6
</t>
    </r>
    <r>
      <rPr>
        <sz val="10"/>
        <rFont val="Times New Roman"/>
        <family val="1"/>
      </rPr>
      <t>1. Acta de reunión</t>
    </r>
  </si>
  <si>
    <t xml:space="preserve">Fortalecer la participación y representación social y política de las mujeres en espacios e instancias locales y distritales, teniendo en cuenta sus diferencias y diversidades, para la incidencia en la toma de decisiones </t>
  </si>
  <si>
    <t>Divulgar la gratuidad de los procesos de formación para las mujeres en temas de derechos ofrecidos por la dirección de gestión del conocimiento</t>
  </si>
  <si>
    <t>Actores informados de procesos de formación en derechos de las mujeres ofertado por la dirección de gestión del conocimiento</t>
  </si>
  <si>
    <t>Divulgación de la gratuidad de la oferta de formación de la dirección de gestión del conocimiento</t>
  </si>
  <si>
    <t>Divulgación de la oferta de formación</t>
  </si>
  <si>
    <t>(No de actores informados/ No de actores identificados)*100</t>
  </si>
  <si>
    <t>actores</t>
  </si>
  <si>
    <t>Actas y listados de asistencia
Piezas comunicativas</t>
  </si>
  <si>
    <r>
      <t xml:space="preserve">Durante el periodo enero marzo, la oferta formativa divulgada contó con la información de gratuidad de los cursos, y se elaboraron bajo los estándares de calidad, criterios y políticas de comunicación institucional, orientaciones impartidas por la oficina encargada de asesorar estos temas en la entidad.
Como parte de los procesos de seguimiento in situ por parte de las coordinaciones de cada proceso formativo, se hace verificación de que la información de gratuidad se encuentre exhibida en lugares visibles, lenguaje claro y permanente en cada uno de los lugares físicos de formación, ya sea, los Centros de Inclusión Digital o los espacios concertados en el marco de la Escuela de Formación Política.
Por otra parte, se realizó la incorporación de la gratuidad de los cursos en las actas de reunión de concertación con los actores estratégicos, brochure – folletos, presentaciones, correos electrónicos, piezas comunicativas virtuales, y guiones para programas radiales.  
</t>
    </r>
    <r>
      <rPr>
        <b/>
        <sz val="10"/>
        <rFont val="Times New Roman"/>
        <family val="1"/>
      </rPr>
      <t>Anexos Actividad 7.</t>
    </r>
    <r>
      <rPr>
        <sz val="10"/>
        <rFont val="Times New Roman"/>
        <family val="1"/>
      </rPr>
      <t xml:space="preserve">
1 - Divulgación gratuidad de la oferta EFPP
2 - Divulgación gratuidad de la oferta TIC</t>
    </r>
  </si>
  <si>
    <t>Rocío Janneth Durán Mahecha
Profesional Especializada Gestion del Conocimiento</t>
  </si>
  <si>
    <t>Andrea Ramirez Pisco
Director de Gestión del Conocimiento</t>
  </si>
  <si>
    <t>17 de enero de 2020</t>
  </si>
  <si>
    <t>03 de marzo de 2020</t>
  </si>
  <si>
    <t>DIRECCIONAMIENTO ESTRATÉGICO</t>
  </si>
  <si>
    <t>COMUNICACIÓN ESTRATÉGICA</t>
  </si>
  <si>
    <t>PROCESO "COMUNICACIÓN ESTRATÉGICA"</t>
  </si>
  <si>
    <t>Desarrollar estrategias de comunicación para la transformación de prácticas, imaginarios y representaciones sociales y culturales que producen y reproducen los estereotipos sexistas.</t>
  </si>
  <si>
    <t>Renovación SIG</t>
  </si>
  <si>
    <t xml:space="preserve"> Implementar lineamientos de comunicación interna y externa que incorporen los enfoques de género libre de sexismo.</t>
  </si>
  <si>
    <t>Ciudadanía y público de la SDMujer  informados sobre las directrices, misionalidad, procesos, actividades y eventos de la institución</t>
  </si>
  <si>
    <t>Construcción y publicación de información sobre la misionalidad, derechos de las mujeres, cultura no sexista y acciones desarrolladas por la SDMujer.</t>
  </si>
  <si>
    <t>Asesora de Despacho,  profesional especializada, contratistas periodistas y contratista redes sociales.</t>
  </si>
  <si>
    <t>Plan Anticorrupción y Atención a la Ciudadanía</t>
  </si>
  <si>
    <t>Publicaciones en medios institucionales</t>
  </si>
  <si>
    <t>(No. de publicaciones  difundidas/No. de publicaciones redactadas) * 100</t>
  </si>
  <si>
    <t>%</t>
  </si>
  <si>
    <t xml:space="preserve">Página web, Facebokk y Twitter de la Entidad. 
Revisiones previas a las publicaciones, para emitirlas de acuerdo a lo establecido por la Ley 1712 de 2014, en un lenguaje comprensible a la ciudadanía </t>
  </si>
  <si>
    <r>
      <t xml:space="preserve">El proceso </t>
    </r>
    <r>
      <rPr>
        <i/>
        <sz val="10"/>
        <rFont val="Times New Roman"/>
        <family val="1"/>
      </rPr>
      <t>Comunicación Estratégica</t>
    </r>
    <r>
      <rPr>
        <sz val="10"/>
        <rFont val="Times New Roman"/>
        <family val="1"/>
      </rPr>
      <t xml:space="preserve"> concentra su trabajo en el diseño y ejecución de expresiones gráficas de carácter informativo, pedagógico, permeadas por la categoría de género, de forma que los discursos y contenidos emitidos, las temáticas seleccionadas, las representaciones narrativas y audiovisuales que se construyen representen a las mujeres desde la diversidad y a las nuevas masculinidades en todos los ámbitos de la sociedad. 
Esta metodología busca promover el conocimiento y apropiación del Plan de Igualdad de Oportunidades para la Equidad de Género en Bogotá; motivar y reconocer la acción de la sociedad civil en la garantía de los derechos de las mujeres; traducir contenidos y reflexiones en lenguaje sencillo para que sea apropiado por la ciudadanía; desarrollar estrategias de comunicación para la transformación de prácticas, imaginarios y representaciones sociales y culturales que producen y reproducen los estereotipos sexistas y promover el uso del lenguaje incluyente.
Los mensajes son trasmitidos mediante los canales de comunicación de la entidad: página web, Facebook, Twitter.
Para el </t>
    </r>
    <r>
      <rPr>
        <b/>
        <sz val="10"/>
        <rFont val="Times New Roman"/>
        <family val="1"/>
      </rPr>
      <t>periodo comprendido entre enero y marzo</t>
    </r>
    <r>
      <rPr>
        <sz val="10"/>
        <rFont val="Times New Roman"/>
        <family val="1"/>
      </rPr>
      <t xml:space="preserve"> (primer trimestre 2020), se registraron </t>
    </r>
    <r>
      <rPr>
        <b/>
        <sz val="10"/>
        <rFont val="Times New Roman"/>
        <family val="1"/>
      </rPr>
      <t>430 publicaciones en total</t>
    </r>
    <r>
      <rPr>
        <sz val="10"/>
        <rFont val="Times New Roman"/>
        <family val="1"/>
      </rPr>
      <t xml:space="preserve">. Que de manera discriminada se representan así: 89 Publicaciones en Facebook, 333 en Twitter y 8 en portal WEB.  
</t>
    </r>
  </si>
  <si>
    <t xml:space="preserve">Desarrollo de acciones de relacionamiento con periodistas y medios de comunicación para la publicación de información relacionada con la misión, procesos, actividades, eventos y/o posicionamiento público de la SDMujer  </t>
  </si>
  <si>
    <t>Asesora de Despacho, profesional especializada, contratistas periodistas</t>
  </si>
  <si>
    <t xml:space="preserve">Notas de información de la SDMujer en medios de comunicación no institucionales </t>
  </si>
  <si>
    <t xml:space="preserve">(No. de notas publicadas en medios de comunicación / No de notas a publicar) *100    </t>
  </si>
  <si>
    <t>Enlaces web a notas publicadas</t>
  </si>
  <si>
    <r>
      <t xml:space="preserve">A través de la implementación del documento “Protocolo relación con periodistas y/o medios de comunicación masivos y/o alternativos”, el proceso Comunicación Estratégica mantiene y fortalece este relacionamiento con periodista. Dicho documento ofrece las principales indicaciones o recomendaciones sobre la relación efectiva para la publicación de información de programas, proyectos y servicios de la SDMujer.
El relacionamiento con los medios le permite a la SDMujer ampliar su campo de cobertura, ya que las publicaciones realizadas por ellos, llegan a sus seguidores a lo largo de la geografía nacional. Algunos de los medios de mayor impacto que hacen parte de nuestras fuentes, son:  Canal Capital (TV), La FM (radio), El Tiempo.com (Prensa), Radio Santafe, El Nuevo Siglo (Prensa), RCN Radio, El Espectador (prensa), entre otros.   
</t>
    </r>
    <r>
      <rPr>
        <b/>
        <sz val="10"/>
        <rFont val="Times New Roman"/>
        <family val="1"/>
      </rPr>
      <t>Durante el primer trimestre de 2020</t>
    </r>
    <r>
      <rPr>
        <sz val="10"/>
        <rFont val="Times New Roman"/>
        <family val="1"/>
      </rPr>
      <t xml:space="preserve">, se realizaron </t>
    </r>
    <r>
      <rPr>
        <b/>
        <sz val="10"/>
        <rFont val="Times New Roman"/>
        <family val="1"/>
      </rPr>
      <t xml:space="preserve">104 notas </t>
    </r>
    <r>
      <rPr>
        <sz val="10"/>
        <rFont val="Times New Roman"/>
        <family val="1"/>
      </rPr>
      <t xml:space="preserve">registradas por medios de comunicación masivos y/o alternativos sobre eventos, programas o proyectos de la SDMujer (no se incluyen algunas notas registradas a través de radio y televisión que ya han caducado en la web o algunas que no fueron subidas al portal.           
</t>
    </r>
  </si>
  <si>
    <t>Conceptualización, difusión y seguimiento de las Campañas desarrolladas instititucionalmente</t>
  </si>
  <si>
    <t>Asesora de Despacho, profesional especializada, contratistas periodistas, contratistas diseñadores gráficos, contratistas audiovisuales y contratista redes sociales.</t>
  </si>
  <si>
    <t>Campañas difundidas</t>
  </si>
  <si>
    <t>(No de campañas difundidas/ No. de campañas a conceptualizar) x 100</t>
  </si>
  <si>
    <t xml:space="preserve">Piezas gráficas de campaña </t>
  </si>
  <si>
    <r>
      <t xml:space="preserve">Pensar la comunicación con perspectiva de género supone analizar y producir estrategias, campañas, de carácter informativo, pedagógico, permeadas por la categoría de género, de forma que los discursos y contenidos emitidos, las temáticas seleccionadas, las representaciones narrativas y audiovisuales que se construyen, la posición desde donde se emiten los discursos y el reconocimiento de la diversidad de quienes reciben la comunicación, reconozcan, hagan visibles, representen a las mujeres desde la diversidad, como sujetas políticas, ciudadanas y actoras fundamentales en todos los ámbitos de la sociedad.
Durante el </t>
    </r>
    <r>
      <rPr>
        <b/>
        <sz val="10"/>
        <rFont val="Times New Roman"/>
        <family val="1"/>
      </rPr>
      <t>primer trimestre de 2020</t>
    </r>
    <r>
      <rPr>
        <sz val="10"/>
        <rFont val="Times New Roman"/>
        <family val="1"/>
      </rPr>
      <t xml:space="preserve"> se diseñaron y socializaron 2 campañas:
"Mujeres Que Hacen Historia"
“En Casa Sin Violencias”
</t>
    </r>
  </si>
  <si>
    <t>Cubrimiento de eventos institucionales</t>
  </si>
  <si>
    <t>Asesora de Despacho, profesional especializada, contratistas periodistas, fotografía, audiovisuales  y redes sociales</t>
  </si>
  <si>
    <t>(No.de cubrimientos realizados /No. de cubrimientos a realizar)*100</t>
  </si>
  <si>
    <t>Documento listado de cubrimiento de eventos</t>
  </si>
  <si>
    <r>
      <t>El cubrimiento periodístico tiene como fin generar información de calidad que le permita a los grupos de interés mantenerse informados, sobre las acciones realizadas por la SDMujer, en cumplimiento de su misionalidad. 
Esta actividad es desarrollada por todos los integrantes del equipo de comunicaciones y la metodología implementada se desarrolla en tres FASES:
I. Investigación: La Dirección Responsable del evento provee todos los insumos contextuales.
II. Cubrimiento: Se acompaña el evento y se producen los materiales acordados (entrevistas, fotografías, etc.) con la Asesora de Despacho, para socializar el evento a través de los diferentes medios de comunicación de la Entidad.
III. Archivo Digital: Organización del material producido para el respectivo almacenamiento digital, en la entidad.      
El cubrimiento de eventos durante el</t>
    </r>
    <r>
      <rPr>
        <b/>
        <sz val="10"/>
        <rFont val="Times New Roman"/>
        <family val="1"/>
      </rPr>
      <t xml:space="preserve"> primer trimestre de 2020</t>
    </r>
    <r>
      <rPr>
        <sz val="10"/>
        <rFont val="Times New Roman"/>
        <family val="1"/>
      </rPr>
      <t>, se desarrolló de manera intermitente por dos situaciones:
I. Durante el mes de enero se realizó el proceso contractual del recurso humano. 
II. A partir del 16 de marzo con ocasión de la crisis COVID 19, se cancelaron todos los eventos.
Así las cosas,</t>
    </r>
    <r>
      <rPr>
        <b/>
        <sz val="10"/>
        <rFont val="Times New Roman"/>
        <family val="1"/>
      </rPr>
      <t xml:space="preserve"> fueron 18 los eventos que contaron con cubrimiento</t>
    </r>
    <r>
      <rPr>
        <sz val="10"/>
        <rFont val="Times New Roman"/>
        <family val="1"/>
      </rPr>
      <t xml:space="preserve"> por parte del proceso </t>
    </r>
    <r>
      <rPr>
        <i/>
        <sz val="10"/>
        <rFont val="Times New Roman"/>
        <family val="1"/>
      </rPr>
      <t>Comunicación Estratégica</t>
    </r>
    <r>
      <rPr>
        <sz val="10"/>
        <rFont val="Times New Roman"/>
        <family val="1"/>
      </rPr>
      <t xml:space="preserve"> de la SDMujer.    
</t>
    </r>
  </si>
  <si>
    <t>Diseño y publicación de piezas gráficas relacionadas con  la misionalidad, derechos de las mujeres, cultura no sexista y acciones desarrolladas por la SDMujer.</t>
  </si>
  <si>
    <t>Asesora de Despacho  y contratistas (diseñadores gráficos)</t>
  </si>
  <si>
    <t>Piezas gráficas</t>
  </si>
  <si>
    <t>(No.de piezas gráficas  diseñadas /No. de piezas gráficas a realizar)*100</t>
  </si>
  <si>
    <t>Piezas gráficas finalizadas</t>
  </si>
  <si>
    <r>
      <t xml:space="preserve">Una de las grandes responsabilidades del proceso </t>
    </r>
    <r>
      <rPr>
        <i/>
        <sz val="10"/>
        <rFont val="Times New Roman"/>
        <family val="1"/>
      </rPr>
      <t>Comunicación Estratégica</t>
    </r>
    <r>
      <rPr>
        <sz val="10"/>
        <rFont val="Times New Roman"/>
        <family val="1"/>
      </rPr>
      <t xml:space="preserve"> es tener expresiones gráficas de calidad, amigables y de impacto que logren transmitir los mensajes estratégicos priorizados por la Secretaría Distrital de la Mujer. 
Durante el</t>
    </r>
    <r>
      <rPr>
        <b/>
        <sz val="10"/>
        <rFont val="Times New Roman"/>
        <family val="1"/>
      </rPr>
      <t xml:space="preserve"> primer trimestre de 2020</t>
    </r>
    <r>
      <rPr>
        <sz val="10"/>
        <rFont val="Times New Roman"/>
        <family val="1"/>
      </rPr>
      <t xml:space="preserve"> </t>
    </r>
    <r>
      <rPr>
        <b/>
        <sz val="10"/>
        <rFont val="Times New Roman"/>
        <family val="1"/>
      </rPr>
      <t>se produjeron 141  piezas gráficas</t>
    </r>
    <r>
      <rPr>
        <sz val="10"/>
        <rFont val="Times New Roman"/>
        <family val="1"/>
      </rPr>
      <t xml:space="preserve">, que han servido como base para acompañar los mensajes, las publicaciones en Redes Sociales y todas las piezas impresas y digitales que han permitido una mejor promoción y visibilidad de la oferta de servicios de la SDMujer.  
</t>
    </r>
  </si>
  <si>
    <t>Diseño y publicación de audiovisuales relacionados con  la misionalidad, derechos de las mujeres, cultura no sexista y acciones desarrolladas por la SDMujer.</t>
  </si>
  <si>
    <t>Asesora de Despacho y contratistas audiovisuales.</t>
  </si>
  <si>
    <t xml:space="preserve">Audiovisuales </t>
  </si>
  <si>
    <t>(No.de audiovisuales realizados /No. de audiovisuales a realizar)*100</t>
  </si>
  <si>
    <t>Audiovisuales finalizados</t>
  </si>
  <si>
    <r>
      <t>La producción audiovisual es el resultado de la combinación de diferentes necesidades, que para el tema que nos ocupa, sobre sale el interés de comunicar a nuestro público objetivo de una manera dinámica y concreta.
En la SDMujer, el contenido de las producciones se desarrolla (particularmente) sobre los derechos de las mujeres, cultura no sexista y acciones desarrolladas por la SDMujer. Durante el</t>
    </r>
    <r>
      <rPr>
        <b/>
        <sz val="10"/>
        <rFont val="Times New Roman"/>
        <family val="1"/>
      </rPr>
      <t xml:space="preserve"> primer trimestre de 2020 se realizaron 25 videos. </t>
    </r>
    <r>
      <rPr>
        <sz val="10"/>
        <rFont val="Times New Roman"/>
        <family val="1"/>
      </rPr>
      <t xml:space="preserve">
</t>
    </r>
  </si>
  <si>
    <t>Elaborar y difundir información relacionada con las acciones, procesos y servicios de la Secretaría Distrital de la Mujer, a través de los canales de comunicación interna</t>
  </si>
  <si>
    <t>Asesora de Despacho  y contratistas comunicación interna.</t>
  </si>
  <si>
    <t>Publicaciones en canales de comunicación interna</t>
  </si>
  <si>
    <t>(No. de publicaciones  difundidas en medios internos/No. de publicaciones en medios internos redactadas) * 100</t>
  </si>
  <si>
    <t>Medios informativos internos</t>
  </si>
  <si>
    <r>
      <t>La difusión interna y la apropiación de l@s servidor@s adscritos a la Secretaría Distrital de la Mujer es una actividad clave para tener un canal de diálogo abierto, de doble vía, útil para incentivar la pertenencia, la motivación y la multiplicación de las acciones que se adelantan desde cada una de las áreas de la SDMujer.
Esta labor se aterriza mediante la publicación de boletinas diarias, envío de correos masivos, actualizaciones de Wall paper y acompañamientos en los eventos de despacho y talento humano. 
La difusión de las acciones, la claridad en los procesos y la visibilización de las acciones adelantadas por cada área son otra forma de fortalecer el impacto misional que tiene la SDMujer.
El reporte para el</t>
    </r>
    <r>
      <rPr>
        <b/>
        <sz val="10"/>
        <rFont val="Times New Roman"/>
        <family val="1"/>
      </rPr>
      <t xml:space="preserve"> primer trimestre 2020</t>
    </r>
    <r>
      <rPr>
        <sz val="10"/>
        <rFont val="Times New Roman"/>
        <family val="1"/>
      </rPr>
      <t xml:space="preserve"> corresponde a: 18 Boletinas Informativas, 5 wallpapers, 4 correos masivos.  No se realizaron actualizaciones en intranet y tampoco se cubrieron eventos internos.
</t>
    </r>
  </si>
  <si>
    <t xml:space="preserve">Publicar las rendiciones de cuentas de la entidad en los canales de comunicación existentes </t>
  </si>
  <si>
    <t>Asesora de Despacho, contratistas audiovisuales y contratista redes sociales.</t>
  </si>
  <si>
    <t>Redición de cuentas publicadas en medios de comunicación la Entidad</t>
  </si>
  <si>
    <t>No notas informativas de Rendición de Cuentas publicadas/ No de notas informativas de Rendición de Cuentas programadas * 100</t>
  </si>
  <si>
    <t>Medios informativos de la Entidad</t>
  </si>
  <si>
    <t xml:space="preserve">Con ocasión de la situación suscitada en el marco de la pandemia COVID 19, a la fecha, la Administración Distrital no ha realizado el cronograma de Rendición de Cuentas. </t>
  </si>
  <si>
    <t>Difundir y dar a conocer la importancia de la información del link "Transparencia y Acceso a la Información" en diferentes canales de comunicación internos y externos de la Secretaría Distrital Mujer.</t>
  </si>
  <si>
    <t>Asesora de Despacho, contratista página web  y contratista redes sociales.</t>
  </si>
  <si>
    <t>Publicaciones relacionadas con el link de transparencia en medios institucionales</t>
  </si>
  <si>
    <t>No. de publicaciones realizadas / No. de publicaciones programadas</t>
  </si>
  <si>
    <r>
      <t xml:space="preserve">Dentro de sus compromisos, el proceso </t>
    </r>
    <r>
      <rPr>
        <i/>
        <sz val="10"/>
        <rFont val="Times New Roman"/>
        <family val="1"/>
      </rPr>
      <t>Comunicación Estratégica</t>
    </r>
    <r>
      <rPr>
        <sz val="10"/>
        <rFont val="Times New Roman"/>
        <family val="1"/>
      </rPr>
      <t xml:space="preserve"> debe realizar publicaciones a través de los canales internos y  externos, socializando con la comunidad interna y la ciudadanía (respectivamente) la existencia del  Botón de Transparencia y Acceso a la información Pública, que de manera permanente está en el portal WEB institucional </t>
    </r>
    <r>
      <rPr>
        <u/>
        <sz val="10"/>
        <color indexed="62"/>
        <rFont val="Times New Roman"/>
        <family val="1"/>
      </rPr>
      <t>http://www.sdmujer.gov.co.</t>
    </r>
    <r>
      <rPr>
        <sz val="10"/>
        <rFont val="Times New Roman"/>
        <family val="1"/>
      </rPr>
      <t xml:space="preserve">
En consecuencia, durante el </t>
    </r>
    <r>
      <rPr>
        <b/>
        <sz val="10"/>
        <rFont val="Times New Roman"/>
        <family val="1"/>
      </rPr>
      <t>primer trimestre de 2020</t>
    </r>
    <r>
      <rPr>
        <sz val="10"/>
        <rFont val="Times New Roman"/>
        <family val="1"/>
      </rPr>
      <t>, se han realizado 5 publicaciones en redes sociales (particularmente en Twitter). discriminadas así: 1 en febrero y 4 en marzo.
En ese mismo sentido, con el fin de llegar a la comunidad interna de la SDMujer, en nuestro sitio INTRANET</t>
    </r>
    <r>
      <rPr>
        <u/>
        <sz val="10"/>
        <color indexed="62"/>
        <rFont val="Times New Roman"/>
        <family val="1"/>
      </rPr>
      <t xml:space="preserve"> http://intranet.sdmujer.go</t>
    </r>
    <r>
      <rPr>
        <sz val="10"/>
        <rFont val="Times New Roman"/>
        <family val="1"/>
      </rPr>
      <t xml:space="preserve">. está publicado de manera parmente un banner con la información sobre "Transparencia”. Igualmente, en la Boletina Informativa (canal de comunicación interna) se hicieron 3 publicaciones en las que se refiere el tema.   
</t>
    </r>
  </si>
  <si>
    <t>Claudia Patricia López Herrera</t>
  </si>
  <si>
    <t>Claudia M. Rincón Caicedo / Asesora de Despacho</t>
  </si>
  <si>
    <t xml:space="preserve"> Oficina Asesora de Planeación</t>
  </si>
  <si>
    <t>ADRIANA ESTUPIÑAN JARAMILLO / JEFE OFICINA ASESORA DE PLANEACIÓN</t>
  </si>
  <si>
    <t>Prevención y Atención Integral a Mujeres victimas de violencia</t>
  </si>
  <si>
    <t xml:space="preserve">Dirección de Eliminación de Violencias contra las  Mujeres y Acceso a la Justicia </t>
  </si>
  <si>
    <t>x</t>
  </si>
  <si>
    <t xml:space="preserve">Diseñar, implementar y monitorear estrategias y acciones de coordinación y fortalecimiento institucional, así como de empoderamiento a las mujeres, para contribuir a la garantia de su derecho a una vida libre de violencias, en elmarco de la implementación de la política pública de mujeres y equidad de género. </t>
  </si>
  <si>
    <t xml:space="preserve">Contribuir con la prevención y atención de las violencias contra las mujeres en sus diferencias y diversidades en el Distrito Capital, en articulación con los demás sectores de la Administración distrital y las autoridades competentes.
</t>
  </si>
  <si>
    <t>Fortalecimiento de capacidades en materia de respuesta institucional ante las violencias contra las mujeres</t>
  </si>
  <si>
    <t>Visibilizar los avances y las oportunidades de mejora de la Administración Distrital en sus competencias  en materia de prevención, atención, sanción, erradicación y reparación de las violencias contra las mujeres tanto en el ámbito público como en el privado.</t>
  </si>
  <si>
    <t>Sistematización de las políticas, medidas y acciones implementadas en el marco del Sistema SOFIA</t>
  </si>
  <si>
    <t>Documentar y consolidar las oportunidades de mejora para la ruta de atención integral a las mujeres víctimas de violencias en el Distrito Capital a través de un instrumento.</t>
  </si>
  <si>
    <t xml:space="preserve">Equipo de Atenciones </t>
  </si>
  <si>
    <t xml:space="preserve">Documento  con acciones de  mejora en la ruta de atención, consolidado. </t>
  </si>
  <si>
    <t xml:space="preserve">(No. de documentos con acciones de mejora consolidados/ No. de documentos de cciones de mejora programados ) * 100 </t>
  </si>
  <si>
    <t>Trimestral</t>
  </si>
  <si>
    <t xml:space="preserve">Documento </t>
  </si>
  <si>
    <t xml:space="preserve">Para este periodo no se programó avance de la meta </t>
  </si>
  <si>
    <t>Socializar con los sectores y entidades competentes en la garantia del derecho a una vida libre de violencias contra las mujeres, las oportunidades de mejora identificadas para establecer compromisos concretos de acciones.</t>
  </si>
  <si>
    <t xml:space="preserve">Sofias Distrital </t>
  </si>
  <si>
    <t xml:space="preserve">
 Acciones de mejora  socializadas con los sectores y entidades competentes en la garantia del derecho a una vida libre de violencias contra las mujeres
</t>
  </si>
  <si>
    <t xml:space="preserve">
(No. de socializaciones realizadas / No. de socializaciones programadas) *100 </t>
  </si>
  <si>
    <t>Actas , comunicaciones externas, documentos</t>
  </si>
  <si>
    <t>Seguimiento a sectores y entidades en  la implementación de las acciones de mejora según documento de:  Barreras institucionales para el fortalecimiento de la respuesta institucional en materia de atención integral a las mujeres víctimas de violencias en el Distrito Capital.</t>
  </si>
  <si>
    <t>Acciones de mejora de sectores y entidades con seguimiento</t>
  </si>
  <si>
    <t xml:space="preserve">
(No. de  seguimiento de acciones de mejora  realizadas/No. seguimiento de acciones de mejora identificadas) *100</t>
  </si>
  <si>
    <t xml:space="preserve">Trimestral </t>
  </si>
  <si>
    <t xml:space="preserve">Matriz de seguimiento </t>
  </si>
  <si>
    <t xml:space="preserve">Seguimiento de Acuerdos Distritales, relacionados con el Derecho  a una vida libre de violencias.  </t>
  </si>
  <si>
    <t xml:space="preserve">Acuerdos distritales con seguimiento   </t>
  </si>
  <si>
    <t xml:space="preserve">(No. de acuerdos distritales  realizados /No. de acuerdos distritales programados) * 100 </t>
  </si>
  <si>
    <t>Documento de seguimiento  de acuerdos distritales</t>
  </si>
  <si>
    <t>Dando cumplimiento a lo señalado en el artículo 6 del Acuerdo Distrital 703 de 2018,  frente a la evaluación y balance de la implementación del Sistema SOFIA en el Distrito capital, la Dirección  de Eliminación de Violencia contra las Mujeres y Acceso a la justicia proyectó el segundo informe anual de implementación del Sistema SOFIA, lo ajustó de acuerdo con las recomendaciones de la Oficina Jurídica de la entidad y lo remitió al Consejo de Bogotá, mediante radicado de salida No. *1-2020-01880*. En dicho informe se incluyó información frente a : i El proceso de formulación, concertación y validación de los Lineamientos técnicos y operativos para el funcionamiento y la implementación del sistema, ii Las estrategias implementadas en términos de prevención, atención y sanación de las violencias contra las mujeres en el Distrito Capital, iii Los escenarios de seguimiento a la implementación del Sistema (Mesa SOFIA y Consejos Locales de Seguridad para las Mujeres) y iv.Los retos para el fortalecimiento del Sistema con el de la garantía del derecho de las mujeres a una vida libre de violencias.</t>
  </si>
  <si>
    <t>Atención y protección integral a mujeres víctimas de violencias</t>
  </si>
  <si>
    <t>Fortalecer  la articulación interinstitucional para optimizar el proceso de ingreso y acogida de las mujeres víctimas de violencias al interior de la familia y en el marco del conflicto armado.</t>
  </si>
  <si>
    <t xml:space="preserve">Las entidades distritales y en especial las competentes en la remisión de los casos, tengan  un amplio conocimiento sobre la ruta y el modelo de atención a las mujeres víctimas de violencias al interior de las familias. </t>
  </si>
  <si>
    <t xml:space="preserve">Realizar Jornadas de sensibilización y socialización de la ruta y protocolo de ingreso a las Casas Refugio </t>
  </si>
  <si>
    <t xml:space="preserve">Equipo Técnico Casas Refugio </t>
  </si>
  <si>
    <t xml:space="preserve">Jornadas  de sensibilización y socialización  de la ruta y protocolo de ingreso a las Casas Refugio </t>
  </si>
  <si>
    <t xml:space="preserve">(No. de jornadas de  ejecutadas / No.   de  jornadas programadas) </t>
  </si>
  <si>
    <t xml:space="preserve">Evidencias </t>
  </si>
  <si>
    <t xml:space="preserve">Durante este periodo, desde la coordinación de  Casas Refugio se trabajó en la definición de la metodologia y estrategias a realizar, con el fin de adelantar las jornadas  de Sensibilización y socilización  de la ruta y protocolo de ingreso a las Casas Refugio.  De otra parte,  en el contexto de la Emergencia por COVID19, se trabajó en el  nuevo anexo técnico y la revisión del modelo de atención de las Casas Refugio, para posteriormente socializar a las entidades competentes.  
Se proyectó para el segundo trimestre adelantar dos jornadas de sensibilización, a fin de cumplir con el indicador establecido.   </t>
  </si>
  <si>
    <t xml:space="preserve">Uno de los factores limintantes para el no cumplimneto de la meta, tiene que ver con la formulación del nuevo anexo técnico y la revisión del modelo de atención de las Casas Refugio, una vez se tenga aprobado se podrán adelantar las jornadas de  socialización a las entidades competentes.  </t>
  </si>
  <si>
    <t xml:space="preserve">Se proyecta para el segundo trimestre adelantar dos  jornadas de sensibilización a fin de cumplir con lo programado. </t>
  </si>
  <si>
    <t>Promoción de la seguridad en los espacios públicos para las ciudadanas</t>
  </si>
  <si>
    <t>Consolidar el posicionamiento del enfoque de seguridad para las mujeres en las agendas territoriales y sectoriales</t>
  </si>
  <si>
    <r>
      <t>Realización  actividades que constibuyan a la promoción de la seguridad de las mujeres en el espacio públicos y privado</t>
    </r>
    <r>
      <rPr>
        <sz val="10"/>
        <color indexed="15"/>
        <rFont val="Times New Roman"/>
        <family val="1"/>
      </rPr>
      <t>s</t>
    </r>
    <r>
      <rPr>
        <sz val="10"/>
        <rFont val="Times New Roman"/>
        <family val="1"/>
      </rPr>
      <t xml:space="preserve"> en el marco de los planes locales de seguridad</t>
    </r>
  </si>
  <si>
    <t>Desarrollar  la Secretaría Técnica de los Consejos Locales de Seguridad para las Mujeres.</t>
  </si>
  <si>
    <t xml:space="preserve">Sofias Locales </t>
  </si>
  <si>
    <t xml:space="preserve">
Consejos Locales de Seguridad  con secretaria técnica </t>
  </si>
  <si>
    <t xml:space="preserve">
20  Consejos Locales en donde se ha desarrollado la secretaria Técnica  trimestral </t>
  </si>
  <si>
    <t>Evidencia de gestión, convocatoria y seguimiento de los Concejos o acta de sesión del mismo</t>
  </si>
  <si>
    <t xml:space="preserve">Durante este periodo, desde el apoyo de la  coordinación del proceso, se elaboró la metodología y dinámica para la primera ronda de sesiones de los CLSM 2020. Este ejercicio involucró la revisión de informes e insumos del año 2019, la revisión de las líneas estratégicas del sistema SOFIA 2020, y la evaluación del contexto y las medidas tomadas en el marco de la Emergencia por COVID19. </t>
  </si>
  <si>
    <t xml:space="preserve"> Durante este periodo el equipo SOFIA local no realizó ningún CLSM. Esto se debe al proceso de restructuración y contratación por parte de la DEVAJ en el marco de la Emergencia por COVID19</t>
  </si>
  <si>
    <t>Se proyecta el proceso de contratación del equipo para el mes de abril.</t>
  </si>
  <si>
    <t>Identificar acciones y necesidades para la formulación de los Planes Locales de Seguridad por localdidad</t>
  </si>
  <si>
    <r>
      <t xml:space="preserve"> Planes Locales de Seguridad</t>
    </r>
    <r>
      <rPr>
        <b/>
        <sz val="10"/>
        <rFont val="Times New Roman"/>
        <family val="1"/>
      </rPr>
      <t xml:space="preserve"> </t>
    </r>
    <r>
      <rPr>
        <sz val="10"/>
        <rFont val="Times New Roman"/>
        <family val="1"/>
      </rPr>
      <t xml:space="preserve">por localdidad formulados y en ejecución </t>
    </r>
  </si>
  <si>
    <t>(No. de acciones  y necesidades implementadas  / No. de acciones  y necesidades programadas ) *100</t>
  </si>
  <si>
    <t xml:space="preserve">Durante este periodo, desde el apoyo coordinación del proceso se elaboró la metodología y dinámica para la concertación y formulación de los PLSM 2020. Este ejercicio involucró la revisión de las matrices, informes e insumos del año 2019, la revisión de las líneas de acción de los Planes y las líneas estratégicas del sistema SOFIA 2020, y la evaluación del contexto y las medidas tomadas en el marco de  la Emergencia por COVID19  </t>
  </si>
  <si>
    <t>Durante este periodo el equipo SOFIA local no avanzó en el Plan local de seguridad, lo anterior, se debe al proceso de restructuración y contratación de la DEVAJ en el marco de la Emergencia por COVID19</t>
  </si>
  <si>
    <t xml:space="preserve">Adriana Martínez/Mayra Romero /Paula Bastidas/Juliana Gracia 
</t>
  </si>
  <si>
    <t xml:space="preserve"> Alexandra Quintero Benavides  / Directora de Eliminación de Violencias contra las Mujeres y Acceso a la Justicia </t>
  </si>
  <si>
    <t>TERRITORIALIZACIÓN DE LA POLÍTICA PÚBLICA</t>
  </si>
  <si>
    <t>DIRECCIÓN DE TERRITORIALIZACIÓN  DE DERECHOS Y PARTICIPACIÓN</t>
  </si>
  <si>
    <t>26_abril_2020</t>
  </si>
  <si>
    <t>Implementar la Política Pública de Mujeres y Equidad de Género en el nivel local, a través de las Casas de Igualdad de Oportunidades, fomentando el desarrollo de acciones que contribuyan al reconocimiento, garantía y restablecimiento de los derechos humanos de las mujeres y al ejercicio de su ciudadanía</t>
  </si>
  <si>
    <t>Contribuir con la garantía de los derechos de las mujeres en los territorios rurales
y urbanos del Distrito Capital</t>
  </si>
  <si>
    <t>Vincular  mujeres en sus diversidades a procesos de promoción, reconocimiento y apropiación de derechos, a través de las Casas de Igualdad de Oportunidades para las Mujeres</t>
  </si>
  <si>
    <t>Implementación de  la estrategia de territorialización de la política pública de mujeres y equidad de género en el nivel local, fomentando el desarrollo de capacidades de las mujeres para el ejercicio pleno de su ciudadanía</t>
  </si>
  <si>
    <r>
      <t xml:space="preserve">Realizar </t>
    </r>
    <r>
      <rPr>
        <b/>
        <sz val="10"/>
        <rFont val="Times New Roman"/>
        <family val="1"/>
      </rPr>
      <t xml:space="preserve">7,000 </t>
    </r>
    <r>
      <rPr>
        <sz val="10"/>
        <rFont val="Times New Roman"/>
        <family val="1"/>
      </rPr>
      <t>caracterizaciones iniciales a mujeres que acceden por primera vez a la oferta local de servicios de las Casas de Igualdad de Oportunidades para las Mujeres</t>
    </r>
  </si>
  <si>
    <t>Directora de Territorialización de Derechos y Participación
Equipos CIOM</t>
  </si>
  <si>
    <t>caracterización inicial a mujeres en las Casas de Igualdad de Oportunidades para las Mujeres</t>
  </si>
  <si>
    <t>(Número de caracterizaciones iniciales  realizadas/ Número de caraterizaciones iniciales programadas)*100</t>
  </si>
  <si>
    <t>Eficiencia</t>
  </si>
  <si>
    <t xml:space="preserve">% caracterizacions iniciales </t>
  </si>
  <si>
    <t xml:space="preserve">Reportes consolidados de información trimestral por localidad </t>
  </si>
  <si>
    <r>
      <t xml:space="preserve">En total se han realizado </t>
    </r>
    <r>
      <rPr>
        <b/>
        <sz val="10"/>
        <rFont val="Times New Roman"/>
        <family val="1"/>
      </rPr>
      <t xml:space="preserve">3936 </t>
    </r>
    <r>
      <rPr>
        <sz val="10"/>
        <rFont val="Times New Roman"/>
        <family val="1"/>
      </rPr>
      <t>primeras atenciones . Mediante este primer acercamiento las personas acceden por primera vez al modelo de atención de las Casas de Igualdad de Oportunidades para las Mujeres, conocer la oferta de servicios brindada a través de la misma, las ciudadanas reconocen brevemente sus Derechos y los diferentes mecanismos y escenarios para prevenir la vulneración de los mismos,  así mismo, conocen la misionalidad de la institución y su aporte para la promoción y garantía de sus derechos de las mujeres en la ciudad. Es importante resaltar que en esta primera atención, mujeres, hombres , intersexuales o personas transgénero se acercan a la Casa de Igualdad de Oportunidades para las Mujeres CIOM, a realizar consultas en materia de derechos de las mujeres, en este sentido, esta cifra incluye a todas las personas que se acercaron en este primer momento.</t>
    </r>
  </si>
  <si>
    <r>
      <t>Realizar</t>
    </r>
    <r>
      <rPr>
        <b/>
        <sz val="10"/>
        <rFont val="Times New Roman"/>
        <family val="1"/>
      </rPr>
      <t xml:space="preserve"> 5 procesos</t>
    </r>
    <r>
      <rPr>
        <sz val="10"/>
        <rFont val="Times New Roman"/>
        <family val="1"/>
      </rPr>
      <t xml:space="preserve"> de articulación con organizaciones, grupos, ciudadanas o empresas privadas a fin de fortalecer las capacidades de las mujeres, de acuerdo a sus intereses</t>
    </r>
  </si>
  <si>
    <t>Procesos de articulación para el fortalecimiento de las capacidades de las mujeres.</t>
  </si>
  <si>
    <t>(Número de procesos de articulación realizados/ Número de procesos de articulación  programados)*100</t>
  </si>
  <si>
    <t>% Articulaciones con el sector privado</t>
  </si>
  <si>
    <t xml:space="preserve">Actas, listados de asistencia y/o correos electrónicos que den cuenta de las articulaciones. </t>
  </si>
  <si>
    <t xml:space="preserve">Los proceso de articulación con organizaciones, grupos, ciudadanas o empresas privadas están orientados a fortalecer las capacidades de las mujeres y transversalizar los enfoques de la PPMyEG en todos los sectores de la sociedad,  de esta manera contribuir con la apropiación de los derechos de las mujeres, por la igualdad de oportunidades y la equidad de género en la sociedad bajo un ejercicio de corresponsabilidad. 
En este sentido, durante el primer trimestre se lograron adelantar las siguientes articulaciones con el sector privado:  
1) GELSA. Grupo Empresarial en Línea SA. Se coordinó el desarrollo de 2 jornadas de información en temas de PPMYEG, derechos de las mujeres en especial el derecho a una vida libre de violencia. Las jornadas serán adelantadas para los meses de mayo y julio con las empleadas vinculadas a su fuerza de venta, oficinas "Paga Todo" de la ciudad.
2) EFECTY. Se coordinó con esta empresa interesada en realizar con sus empleadas y empleados una jornada de información sobre el sentido del 8 de marzo " Día Internacional de la Mujer" el 5 y 6 del mismo mes,  6 jornadas de información  en los siguientes temas: roles y estereotipos de género, derechos de las mujeres en el marco del PIO, modelo de atención de las CIOM y tipos de violencias y rutas de atención, en la localidades de Chapinero, los Mártires y Teusaquillo. </t>
  </si>
  <si>
    <t>Transversalización de la igualdad de género en el nivel local. Incorporación progresiva del enfoque de derechos de las mujeres en los programas y/o proyectos de los Fondos de Desarrollo Local.</t>
  </si>
  <si>
    <t>Articulación con la estrategia de transversalización de la Política Pública de Mujeres y Equidad de Género, para la incorporación de sus enfoques en el  nivel local</t>
  </si>
  <si>
    <r>
      <t xml:space="preserve">Realizar </t>
    </r>
    <r>
      <rPr>
        <b/>
        <sz val="10"/>
        <rFont val="Times New Roman"/>
        <family val="1"/>
      </rPr>
      <t>3 sesiones</t>
    </r>
    <r>
      <rPr>
        <sz val="10"/>
        <rFont val="Times New Roman"/>
        <family val="1"/>
      </rPr>
      <t xml:space="preserve"> de la Mesa de Territorialización de la Política Pública de Mujeres y Equidad de Género</t>
    </r>
  </si>
  <si>
    <t xml:space="preserve">Sesiones de la mesa de territorialización de la Política Pública de Mujeres y Equidad de Género. </t>
  </si>
  <si>
    <t>(Número de sesiones realizadas/ Número de sesiones  programadas)*100</t>
  </si>
  <si>
    <t>% Sesiones de la Mesa de Territorialización.</t>
  </si>
  <si>
    <t>Durante el primer trimestre no se adelanto ninguna gestión relacionada con esta actividad.</t>
  </si>
  <si>
    <r>
      <t xml:space="preserve">Realizar acompañamiento técnico a las </t>
    </r>
    <r>
      <rPr>
        <b/>
        <sz val="10"/>
        <rFont val="Times New Roman"/>
        <family val="1"/>
      </rPr>
      <t xml:space="preserve">20 </t>
    </r>
    <r>
      <rPr>
        <sz val="10"/>
        <rFont val="Times New Roman"/>
        <family val="1"/>
      </rPr>
      <t>Alcaldías Locales para la Transversación de la igualdad de género en el nivel local</t>
    </r>
  </si>
  <si>
    <t xml:space="preserve">Acompañamiento realizados cada una de las  Alcaldías Locales </t>
  </si>
  <si>
    <t>(Número de acompañamiento realizados/ proyectados )*100%</t>
  </si>
  <si>
    <t xml:space="preserve">% acompañamiento realizados cada una de las  Alcaldías Locales </t>
  </si>
  <si>
    <t xml:space="preserve">Acta y listados de asistencia y documentos </t>
  </si>
  <si>
    <t xml:space="preserve">Durante el primer trimestre del año, a través de las CIOM, 14 localidades de la ciudad continuaron o iniciaron procesos de acompañamiento a proyectos y contratos a fin de incidir y lograr una efectiva transversalización del enfoque de la PPMYEG. Las localidades que realizaron este proceso durante este periodo fueron: Antonio Nariño, Bosa, Cuidad Bolívar, Fontibón, Kennedy, Los Mártires, Rafael Uribe Uribe, Suba, Teusaquillo, Tunjuelito , Sumapaz, San Cristóbal y Usme. La descripción de cada una de las acciones realizadas se encuentra en la pestaña de "seguimiento a la transversaliza", adjunta a este instrumento. </t>
  </si>
  <si>
    <t xml:space="preserve">Implementar 15 acciones del Plan de Igualdad de Oportunidades para la Equidad de Género </t>
  </si>
  <si>
    <r>
      <t>Implementar</t>
    </r>
    <r>
      <rPr>
        <b/>
        <sz val="10"/>
        <rFont val="Times New Roman"/>
        <family val="1"/>
      </rPr>
      <t xml:space="preserve"> 15</t>
    </r>
    <r>
      <rPr>
        <sz val="10"/>
        <rFont val="Times New Roman"/>
        <family val="1"/>
      </rPr>
      <t xml:space="preserve"> acciones del Plan de Igualdad de Oportunidades para la Equidad de Género en el nivel local </t>
    </r>
  </si>
  <si>
    <t>Acciones para implementar el Plan de Igualdad de Oportunidades para la Equidad de Género</t>
  </si>
  <si>
    <t>(Número de acciones implementadas/Número de acciones programadas)*100%</t>
  </si>
  <si>
    <t>% Acciones implementadas</t>
  </si>
  <si>
    <t>Informe de acciones implementadas</t>
  </si>
  <si>
    <t>Durante el primer trimestre del año, a través de las CIOM, se implementaron 13 acciones del PIOEG, enfocadas a un derecho a la paz y convivencia con equidad de genero, a una vida de violencia,  a la participación y representación con equidad, al trabajo en condiciones de igualdad y equidad, y a la cultura libre de sexismo, 5 de los 6 derechos priorizados para este 2020. la descripción de cada unas de las acciones realizadas se encuentran en la pestaña "descrip y seg PIOEG" y el seguimiento de la territorialización de estas se encuentran en la pestaña " seguimiento a la terri PIOEG".</t>
  </si>
  <si>
    <t>Du</t>
  </si>
  <si>
    <t>Rosa Patricia Chaparro Niño
Directora de Territorialización de Derechos y Participación</t>
  </si>
  <si>
    <t xml:space="preserve">Lisa Cristina Gómez Camargo
Subsecretaría de Fortalecimiento de Capacidades y Oportunidades </t>
  </si>
  <si>
    <t xml:space="preserve">Aprobó/cargo: Adriana Estupiñan Jaramillo- Jefa Oficina Asesora de Planeación </t>
  </si>
  <si>
    <t>TRANSVERSALIZACIÓN DE LA POLÍTICA PÚBLICA</t>
  </si>
  <si>
    <t>DIRECCIÓN DE DERECHOS Y DISEÑO DE POLÍTICA</t>
  </si>
  <si>
    <t>Brindar asistencia técnica a los sectores de la Administración Distrital desde el enfoque de derechos de las mujeres, de género y diferencial para la adopción, concertación, implementación y seguimiento de los instrumentos de la Política Pública de Mujeres y Equidad de Género</t>
  </si>
  <si>
    <t>Liderar y orientar la implementación de la Política Pública de Mujeres y Equidad de Género y de sus enfoques en la gestión de cada uno de los sectores de la Administración Distrital</t>
  </si>
  <si>
    <t xml:space="preserve">Diagnóstico, formulación e implementación de los Planes Sectoriales de Transversalización </t>
  </si>
  <si>
    <t xml:space="preserve">1. Acompañar técnicamente los instrumentos de la PPMYEG ( Planes Sectoriales de Transversalización para la igualdad de género y PIOEG) </t>
  </si>
  <si>
    <t xml:space="preserve">15 sectores de la Administración Distrital acompañados técnicamente  en los instrumentos de la PPMYEG (PSTG y PIOEG) </t>
  </si>
  <si>
    <t xml:space="preserve">Brindar asistencia técnica para la concertación de los planes sectoriales de transversalización para la Igualdad de Género y el PIOEG </t>
  </si>
  <si>
    <r>
      <rPr>
        <b/>
        <sz val="10"/>
        <rFont val="Times New Roman"/>
        <family val="1"/>
      </rPr>
      <t>Luz Irayda Rojas</t>
    </r>
    <r>
      <rPr>
        <sz val="10"/>
        <rFont val="Times New Roman"/>
        <family val="1"/>
      </rPr>
      <t xml:space="preserve">
Equipo de Transversalización
Clara López García</t>
    </r>
  </si>
  <si>
    <t>NA</t>
  </si>
  <si>
    <t>Planes Sectoriales de Transversalización para la Igualdad de Género y Planes de Igualdad de Oportunidades para la Equidad de Género concertados</t>
  </si>
  <si>
    <t>(No. de Planes Sectoriales de Transversalización de la Igualdad de Género y Planes de Igualdad de Oportunidades para la Equidad de Género concertados / Total sectores con asistencia técnica)*100</t>
  </si>
  <si>
    <t>Planes Sectoriales de Transversalización para la Igualdad de Género y Planes de Igualdad de Oportunidades para la Equidad de Género</t>
  </si>
  <si>
    <t xml:space="preserve">1.  15 propuestas de concertación PSTG y PIOEG  para la Igualdad de género 
2. 15 matrices de PSTG y PIOEG para la Igualdad de género concertados 
3.  Comunicaciones oficiales entre los sectores </t>
  </si>
  <si>
    <t>Se realizó la revisión de metas que podrían estar sujetas a la incorporación del enfoque de género en los sectores.
Se realizó la construcción de la propuesta de concertación para los 15 sectores de la administración Distrital para el primer semestre 2020, documento que se encuentra en proceso de revisión y aprobación.</t>
  </si>
  <si>
    <t xml:space="preserve"> Realizar asistencia técnica para la implementación de las concertaciones en el PSTG y PIOEG</t>
  </si>
  <si>
    <t>Sectores asesorados técnicamente en el proceso de implementación</t>
  </si>
  <si>
    <t>(No. de sectores asesorados técnicamente / Total de sectores acompañados técnicamente</t>
  </si>
  <si>
    <t>Sectores asesorados técnicamente</t>
  </si>
  <si>
    <t>1. Documentos técnicos (procedimientos)
2. Actas de reuniones internas y externas</t>
  </si>
  <si>
    <t>Elaboración documentos técnicos con enfoque de género sobre: Avances y buenas prácticas sobre igualdad de Género y violencias Basadas en Género para 15 sectores; insumo sobre Conceptos generales y Control Social para cualificar a mujeres veedoras  en salud; propuesta de servicios integrales en salud, oferta de servicios cárcel del Buen Pastor y los servicios que la SDMujer brinda para las mujeres privadas de la libertad;  Resumen Ejecutivo y preparatoria de la movilidad eléctrica; revisión de términos de referencia para la contratación de una consultoría que complemente, actualice y amplíe un estudio de género para el desarrollo de la Ciclo infraestructura de Bogotá.
Acompañamiento técnico en acciones de los sectores: gestión y desarrollo de actividades (cine foros, conversatorios, talleres, sensibilizaciones, recorridos, encuentro local y distrital) 
Incidencia para incorporación del enfoque de género: 
Implementación de Acciones: Protocolo de atención, prevención y sanción contra el acoso callejero en el transporte y espacio público; Plan de Gestión Social para obras estratégicas del IDU.</t>
  </si>
  <si>
    <t>Realizar monitoreo y  seguimiento a la implementación  de las concertaciones de los Planes Sectoriales de Transversalización para la igualdad de género y el Plan de Igualdad de Oportunidades de Equidad de Género</t>
  </si>
  <si>
    <r>
      <rPr>
        <b/>
        <sz val="10"/>
        <rFont val="Times New Roman"/>
        <family val="1"/>
      </rPr>
      <t xml:space="preserve">Luz Irayda Rojas
</t>
    </r>
    <r>
      <rPr>
        <sz val="10"/>
        <rFont val="Times New Roman"/>
        <family val="1"/>
      </rPr>
      <t>Equipo de Transversalización
Clara López García</t>
    </r>
  </si>
  <si>
    <t>Porcentaje de informes trimestrales de monitoreo y  seguimiento a PSTG, elaborados.</t>
  </si>
  <si>
    <t>N° Avance. de informes  de monitoreo y seguimientos a los PSTG elaborados / No. de Informe programado a los PST programados)  * 100</t>
  </si>
  <si>
    <t>Informe</t>
  </si>
  <si>
    <t xml:space="preserve">1. Informe de seguimiento a los PSTG  y PIOEG  con avances trimestrales
2. Retroalimentación a los PSTG y PIOEG </t>
  </si>
  <si>
    <t>Elaboración documento preliminar instructivo para el diligenciamiento de matriz de concertación y seguimiento a los instrumentos de la Política Pública de Mujeres y Equidad de Género.
Revisión técnica de los documentos propuesta de concertación que serán remitidos a los Sectores los cuales están en proceso de ajuste por parte de las referentes de género
Se elaboró documento preliminar Balance de la implementación del Plan de Igualdad de Oportunidades para la Equidad de Género y del Plan Sectorial de la Transversalización de Género, correspondiente al año 2019.
Se recibió reporte y se realizó oficio de seguimiento a los reportes del último reporte del IV trimestre del 2019 de los instrumentos de la Política Pública de Mujeres y Equidad de Género de los sectores: Gestión Pública; Gobierno; Seguridad, Convivencia y Justicia; Planeación; Desarrollo Económico, Industria y Turismo; Educación; Gestión Jurídica; Hacienda; Hábitat; Integración Social; Cultura, Recreación y Deporte; y Ambi</t>
  </si>
  <si>
    <t>2. Realizar la secretaria técnica de la Comisión Intersectorial de Mujeres (CIM)
(Decreto 527 de 2014)</t>
  </si>
  <si>
    <t xml:space="preserve">Secretaria técnica realizada de la  Comisión Intersectorial de Mujeres - CIM </t>
  </si>
  <si>
    <t>Desarrollar la secretaría técnica de la CIM con participación del nivel directivo del Distrito y avance técnico a través de su Unidad Técnica de Apoyo (UTA).</t>
  </si>
  <si>
    <r>
      <rPr>
        <b/>
        <sz val="10"/>
        <rFont val="Times New Roman"/>
        <family val="1"/>
      </rPr>
      <t>Luz Irayda Rojas</t>
    </r>
    <r>
      <rPr>
        <sz val="10"/>
        <rFont val="Times New Roman"/>
        <family val="1"/>
      </rPr>
      <t xml:space="preserve">
Equipo de Transversalización
Clara López García
</t>
    </r>
  </si>
  <si>
    <t>Sesiones de la Comisión Intersectorial de Mujeres con Secretaría técnica e</t>
  </si>
  <si>
    <t>(No. de sesiones de CIM realizadas / No. de sesiones de CIM programadas)*100</t>
  </si>
  <si>
    <t>sesiones</t>
  </si>
  <si>
    <t xml:space="preserve">Actas sesiones CIM </t>
  </si>
  <si>
    <t xml:space="preserve">No se realizaron reuniones de la CIM durante el trimestre. </t>
  </si>
  <si>
    <t>Se presentaron retrasos en el trimestre por la emergencia  que vive el país sobre e Covid19, de acuerdo a lo establecido los Decretos 457 de 2020 del 22 de marzo de 2020 y  531 de 2020  del 8 de abril de 2020 , y las medidas de aislamiento obligatorio preventivo.</t>
  </si>
  <si>
    <t>Se realizará en el segundo trimestre de la vigencia la sesión pendiente; se plantea realizarlo de manera virtual si la contingencia continúa.</t>
  </si>
  <si>
    <t>Evaluación, formulación e implementación del Plan de Igualdad de Oportunidades para la Equidad de Género</t>
  </si>
  <si>
    <t xml:space="preserve">3. Armonizar el proceso de actualización de la política pública de Mujeres y Equidad de Género </t>
  </si>
  <si>
    <t xml:space="preserve">Actualización de la política pública de Mujer y Equidad e Género armonizada </t>
  </si>
  <si>
    <t xml:space="preserve">Mesas de Trabajo intersectoriales para la formulación del plan de acción de la Política Pública de Mujeres y Equidad de Género </t>
  </si>
  <si>
    <t>Clara López García
Equipo de política y equipo de transversalización</t>
  </si>
  <si>
    <t>Mesas de trabajo para la formulación del plan de acción</t>
  </si>
  <si>
    <t>(No. de mesas de trabajo intersectoriales realizadas/ No. de mesas de trabajo intersectoriales programadas)*100</t>
  </si>
  <si>
    <t>Mesas de trabajo</t>
  </si>
  <si>
    <t xml:space="preserve">Evidencia de reunión de las Mesas de trabajo realizadas 
</t>
  </si>
  <si>
    <t>Durante el trimestre no se realizaron mesas de trabajo pero se hizo la identificación de metas y programas del Plan Distrital de Desarrollo Distrital "Por un Nuevo Contrato Social y Ambiental para la Bogotá del Siglo XXI".</t>
  </si>
  <si>
    <t xml:space="preserve">Las acciones programadas para esta actividad tuvieron retrasos en el cronograma.  </t>
  </si>
  <si>
    <t xml:space="preserve"> Se  reprogramará el cronograma de trabajo y se realizaran las mesas de manera virtual,  por la situación actual ligada a la pandemia del Covid-19 y las medidas de aislamiento obligatorio preventivo.</t>
  </si>
  <si>
    <t>Diagnóstico, formulación e implementación de los Planes Sectoriales de Transversalización
Evaluación, formulación e implementación del Plan de Igualdad de Oportunidades para la Equidad de Género</t>
  </si>
  <si>
    <t xml:space="preserve">4.Dar lineamientos para la asistencia técnica en las localidades para la transversalización de enfoques y de los instrumentos de la PPMYEG </t>
  </si>
  <si>
    <t xml:space="preserve">Lineamientos para la asistencia técnica local para la transversalización de enfoques y de los instrumentos de la PPMYEG </t>
  </si>
  <si>
    <t xml:space="preserve">Dar línea técnica  para la transversalización de los  enfoques y de los instrumentos de la PPMYEG  a la Dirección de Territorialización de Derecho y Participación </t>
  </si>
  <si>
    <r>
      <rPr>
        <b/>
        <sz val="10"/>
        <rFont val="Times New Roman"/>
        <family val="1"/>
      </rPr>
      <t>Clara López García</t>
    </r>
    <r>
      <rPr>
        <sz val="10"/>
        <rFont val="Times New Roman"/>
        <family val="1"/>
      </rPr>
      <t xml:space="preserve">
Equipo de Transversalización
</t>
    </r>
  </si>
  <si>
    <t xml:space="preserve">Porcentaje  de lineamientos elaborados para  para transversalización de la PPMyEG en lo local </t>
  </si>
  <si>
    <t xml:space="preserve">N° de lineamientos elaborados para la transversalización de la PPMyEG en lo local* 100
</t>
  </si>
  <si>
    <t>Por demanda</t>
  </si>
  <si>
    <t xml:space="preserve">Documentos </t>
  </si>
  <si>
    <t xml:space="preserve">Lineamientos técnicos entregados  a la Dirección de Territorialización de Derecho y Participación </t>
  </si>
  <si>
    <t>Se realizaron reuniones de gestión para revisar hoja de ruta sobre la manera en la que se va a realizar la asistencia técnica para la transversalización en lo local. Las reuniones se realizaron el 13 y el 25 de marzo de 2020, así mismo se articula el trabajo de acuerdo a los lineamientos de la Secretaría Distrital de Planeación.</t>
  </si>
  <si>
    <t>Se presentaron retrasos por cuanto la Circular sobre Líneas de Inversión salió en la primera semana de marzo y en virtud de las medidas de aislamiento preventivo por la pandemia de Covid se retrasaron estas actividades.</t>
  </si>
  <si>
    <t>En el segundo trimestre se ajustaran los cronogramas de trabajo y las correspondientes actividades.</t>
  </si>
  <si>
    <t>Participación Ciudadana y Corresponsabilidad</t>
  </si>
  <si>
    <t>Subsecretaría de Políticas de Igualdad</t>
  </si>
  <si>
    <t>Dirección de Enfoque Diferencial, Dirección de Gestión del Conocimiento, Dirección de Territorialización de Derechos y Participación y Subsecretaría de Políticas de Igualdad</t>
  </si>
  <si>
    <t xml:space="preserve">Fortalecer la participación y la representación social y política de las mujeres en procesos organizativos e instancias locales y distritales, así como promover la concurrencia de actores institucionales, sociales, económicos y políticos que de manera diferencial y responsable aporten a la implementación de la Política Pública de Mujeres y Equidad de Género. </t>
  </si>
  <si>
    <t>Consecutivo Actividades para soportes</t>
  </si>
  <si>
    <t>Actividades</t>
  </si>
  <si>
    <t>Fortalecer la participación y la representación social y política de las mujeres en espacios e instancias locales y distritales, teniendo en cuenta sus diferencias y diversidades, para la incidencia en la toma de decisiones.</t>
  </si>
  <si>
    <t>Fortalecer el Consejo Consultivo de Mujeres de Bogotá y los Comités Operativos Locales de Mujeres</t>
  </si>
  <si>
    <t>Realizar la secretaría técnica del Consejo Consultivo de Mujeres para el posicionamiento de la agenda distrital de las mujeres y  la articulación con espacios e instancias de mujeres del Distrito y las localidades.</t>
  </si>
  <si>
    <t>Fortalecida la participación de las mujeres del Consejo Consultivo en el posicionamiento de la agenda Distrital de las Mujeres y en la articulación con espacios e instancias de las mujeres del Distrito y las localidades.</t>
  </si>
  <si>
    <t>Realizar mesas de coordinación entre el CCM espacio autónomo y la SDMUJER para la concertación y el seguimiento de actividades y así dar cumplimiento al plan de acción de la instancia</t>
  </si>
  <si>
    <t xml:space="preserve">Subsecretaría Políticas  de Igualdad  </t>
  </si>
  <si>
    <t xml:space="preserve">Mesas coordinadoras para la concertación y el seguimiento del plan de acción del CCM . </t>
  </si>
  <si>
    <t>(N° de mesas coordinadoras del CCM realizadas /N° de mesas coordinadoras programadas)*100</t>
  </si>
  <si>
    <t>Mesas coordinadoras</t>
  </si>
  <si>
    <t>Actas internas y/o externas</t>
  </si>
  <si>
    <t xml:space="preserve">12 mesas coordinadoras (1 por mes) </t>
  </si>
  <si>
    <r>
      <t xml:space="preserve">En el primer trimestre del año de realizaron tres sesiones ordinarias de la mesa coordinadora  (28-ene, 25-feb y 31-mar) y dos sesiones extraordinarias (11-feb y 16-mar), a continuación una breve descripción de los temas tratados en cada mesa:
</t>
    </r>
    <r>
      <rPr>
        <b/>
        <sz val="10"/>
        <rFont val="Times New Roman"/>
        <family val="1"/>
      </rPr>
      <t>*28-ene</t>
    </r>
    <r>
      <rPr>
        <sz val="10"/>
        <rFont val="Times New Roman"/>
        <family val="1"/>
      </rPr>
      <t xml:space="preserve">: Diálogo entre la secretaria Distrital de la Mujer y las consejeras consultivas, durante el cual se presentaron las participantes, de igual forma posteriormente las consejeras expresaron expectativas frente a la nueva administración en cabeza de Claudia López., la sesión finalizó con la socialización de los pactos firmado por las Consejeras Consultivas, la diversidad de mujeres y la actual mandataria.
</t>
    </r>
    <r>
      <rPr>
        <b/>
        <sz val="10"/>
        <rFont val="Times New Roman"/>
        <family val="1"/>
      </rPr>
      <t>*11-feb</t>
    </r>
    <r>
      <rPr>
        <sz val="10"/>
        <rFont val="Times New Roman"/>
        <family val="1"/>
      </rPr>
      <t xml:space="preserve">: En esta sesión se aborda la propuesta de modificación del reglamento interno del Consejo Consultivo de Mujeres - espacio ampliado; tomando en consideración que algunas de las propuestas de modificación de las consejeras no se encontraban en armonía con el decreto 224 de 2014, se estableció hacer consulta jurídica para determinar la inclusión. Otro aspecto relevante fue la articulación entre el CCM-EA y la SDMujer para la conmemoración de 8 de marzo, en donde la entidad presentó su propuesta y fue alimentada con las voces de las consejeras. Se termina la reunión designando mediante votación, a Lilia Avella como delegada ante el Consejo Territorial de Planeación Distrital - CTPD.   
*25-feb: La Subsecretaria de Políticas de Igualdad presentó la propuesta inclusión de la agenda distrital de los derechos de las mujeres en el Plan de Desarrollo Distrital; de igual manera socializó la circular 005 de 2020 la cual contempla lineamientos para los encuentros ciudadanos; continuó comunicando la propuesta de fortalecimiento del Consejo Consultivo de Mujeres. Posteriormente se desarrolló la votación para escoger la delegada ante el Consejo Distrital de Política Social - CDPS, siendo la consejera Dolores Mojica la designada. Para finalizar se presenta la propuesta de la Entidad para la conmemoración de 8 de marzo y se realiza la grabación de videos donde participaron algunas consejeras.
</t>
    </r>
    <r>
      <rPr>
        <b/>
        <sz val="10"/>
        <rFont val="Times New Roman"/>
        <family val="1"/>
      </rPr>
      <t>*16-mar</t>
    </r>
    <r>
      <rPr>
        <sz val="10"/>
        <rFont val="Times New Roman"/>
        <family val="1"/>
      </rPr>
      <t xml:space="preserve">: Participa la Directora de Territorialización de Derechos y Participación quien da respuesta a las preguntas de las consejeras con relación a la estrategia para los encuentros ciudadanos; estado de las Casas de Igualdad de Oportunidades; puntos focales; participación de representantes en los comites de los proyectos de inversión local; y resoluciones de los COLMYG. 
</t>
    </r>
    <r>
      <rPr>
        <b/>
        <sz val="10"/>
        <rFont val="Times New Roman"/>
        <family val="1"/>
      </rPr>
      <t>*31-mar</t>
    </r>
    <r>
      <rPr>
        <sz val="10"/>
        <rFont val="Times New Roman"/>
        <family val="1"/>
      </rPr>
      <t xml:space="preserve"> (virtual): La secretaria de la mujer presentó la estructura del Plan de Desarrollo haciendo hincapié en las metas del Sector Mujer; posteriormente las consejeras presentaron a la secretaria el documento que construyeron con observaciones y sugerencias respecto al Plan de Desarrollo. Y se estableció el compromiso de remitir el documento a la entidad, para dar el respectivo tratamiento a las propuestas realizadas. </t>
    </r>
  </si>
  <si>
    <t>-</t>
  </si>
  <si>
    <t xml:space="preserve">Apoyar la realización de comisiones de trabajo que contribuyan al cumplimiento del plan de acción de la instancia. </t>
  </si>
  <si>
    <t xml:space="preserve">Subsecretaría Políticas  de Igualdad. </t>
  </si>
  <si>
    <t xml:space="preserve">Comisiones de trabajo que contribuyan al cumplimiento del plan de acción de la instancia </t>
  </si>
  <si>
    <t>(N° de comisiones de trabajo del CCM realizadas /N° de comisiones de trabajo programadas)*100</t>
  </si>
  <si>
    <t xml:space="preserve">Comisiones de trabajo  realizadas. </t>
  </si>
  <si>
    <t>16 comisiones de trabajo que salen de las mesas coordinadoras</t>
  </si>
  <si>
    <t>Durante el primer trimestre se apoyó tecnicamente la comisión de plan de desarrollo, de dicha comisión se realizaron tres encuentros (3,10 y 16 de marzo) en los que:
*Se leyó y revisó el proyecto de acuerdo del Plan de Desarrollo
*Se construyó una matriz en la que las consejeras conforme a la estructura del Plan realizaron sus observaciones y sugerencias.
*Se realizó la compilación del material con el cual las consejeras elaboraron un documento, el cual fue socializado con la Secretaria Distrital de la Mujer. 
De igual manera se acompañó la Comisión de Ética del CCM-EA (14-mar) con el objetivo de hacer la revisión del reglamento interno del espacio autónomo. En este sentido se efectuó la lectura del reglamento actual, y sobre este se plantearon algunas observaciones para su modificación.</t>
  </si>
  <si>
    <t>Gestionar la realización de los CCM ampliados establecidos en el Decreto 224 del 2004.</t>
  </si>
  <si>
    <t>Subsecretaría Políticas  de Igualdad. Magda Alberto</t>
  </si>
  <si>
    <t>Sesiones del CCM ampliado realizadas.</t>
  </si>
  <si>
    <t>(No. de sesiones realizadas del Consejo Consultivo ampliado / No. de sesiones programadas) * 100</t>
  </si>
  <si>
    <t xml:space="preserve">Sesiones </t>
  </si>
  <si>
    <t xml:space="preserve">
Actas de reuniones internas y externas </t>
  </si>
  <si>
    <t xml:space="preserve">2 CCM ampliados </t>
  </si>
  <si>
    <t>Actividad no programada para el primer trimestre</t>
  </si>
  <si>
    <t>Acompañamiento técnico a instancias y espacios de participación distrital y local que realizan acciones de seguimiento, evaluación y monitoreo a las políticas públicas.</t>
  </si>
  <si>
    <r>
      <t xml:space="preserve">Gestionar la realización de </t>
    </r>
    <r>
      <rPr>
        <b/>
        <sz val="10"/>
        <rFont val="Times New Roman"/>
        <family val="1"/>
      </rPr>
      <t>1</t>
    </r>
    <r>
      <rPr>
        <sz val="10"/>
        <rFont val="Times New Roman"/>
        <family val="1"/>
      </rPr>
      <t xml:space="preserve"> nuevo pacto que promuevan ejercicios de corresponsabilidad con la implementación de la Política Pública de Mujeres y Equidad de Género. </t>
    </r>
  </si>
  <si>
    <t>Pacto de corresponsabilidad gestionado</t>
  </si>
  <si>
    <r>
      <t xml:space="preserve">Elaborar, firmar y hacer seguimiento a </t>
    </r>
    <r>
      <rPr>
        <b/>
        <sz val="10"/>
        <rFont val="Times New Roman"/>
        <family val="1"/>
      </rPr>
      <t>1</t>
    </r>
    <r>
      <rPr>
        <sz val="10"/>
        <rFont val="Times New Roman"/>
        <family val="1"/>
      </rPr>
      <t xml:space="preserve"> nuevos pactos</t>
    </r>
  </si>
  <si>
    <t>Subsecretaría Políticas  de Igualdad</t>
  </si>
  <si>
    <t>Plan Estratégico Entidad -PEE
PIPCM</t>
  </si>
  <si>
    <t>Acciones ejecutadas para la gestión  de los pactos</t>
  </si>
  <si>
    <t>(N° de acciones realizadas / N° de acciones programadas )*100</t>
  </si>
  <si>
    <t>Acciones ejecutadas  para la gestión  de los pactos</t>
  </si>
  <si>
    <t>Documentos, actas y/o reuniones; Documento de acuerdo de voluntades</t>
  </si>
  <si>
    <t>6 acciones para cada pacto</t>
  </si>
  <si>
    <r>
      <t xml:space="preserve">Hacer seguimiento a </t>
    </r>
    <r>
      <rPr>
        <b/>
        <sz val="10"/>
        <rFont val="Times New Roman"/>
        <family val="1"/>
      </rPr>
      <t>6</t>
    </r>
    <r>
      <rPr>
        <sz val="10"/>
        <rFont val="Times New Roman"/>
        <family val="1"/>
      </rPr>
      <t xml:space="preserve"> pactos existentes que promuevan ejercicios de corresponsabilidad con la implementación de la Política Pública de Mujeres y Equidad de Género. </t>
    </r>
  </si>
  <si>
    <t xml:space="preserve">Hacer seguimiento a los pactos existentes </t>
  </si>
  <si>
    <r>
      <t>Monitorear 6</t>
    </r>
    <r>
      <rPr>
        <b/>
        <sz val="10"/>
        <rFont val="Times New Roman"/>
        <family val="1"/>
      </rPr>
      <t xml:space="preserve"> </t>
    </r>
    <r>
      <rPr>
        <sz val="10"/>
        <rFont val="Times New Roman"/>
        <family val="1"/>
      </rPr>
      <t>pactos existentes (Alcaldes y Alcaldesas, ONU-Mujeres y Ucentral, Con colectivos y mujeres biciusuarias, Concejalas y Concejales electos, Agenda de las mujeresCCM - Pacto con la diversidad de mujeres que habitan y tejen la Bogotá del siglo XXI)</t>
    </r>
  </si>
  <si>
    <t xml:space="preserve">Subsecretaría Politicas  de Igualdad. </t>
  </si>
  <si>
    <t>Plan Estratégico Entidad -PEE</t>
  </si>
  <si>
    <t>Monitoreo para el seguimiento a los pactos</t>
  </si>
  <si>
    <t>(N° de acciones de monitoreo /N° de acciones a realizar)*100</t>
  </si>
  <si>
    <t>Acciones ejecutadas  para el seguimiento  de los pactos</t>
  </si>
  <si>
    <t>Documentos, actas y/o reuniones
Documento de acuerdo de voluntades</t>
  </si>
  <si>
    <t>1 reunión bimestral de seguimiento por cada pacto posterior a reunión con actores</t>
  </si>
  <si>
    <r>
      <t xml:space="preserve">Para el periodo a reportar se inició el seguimiento a tres de los pactos de corresponsabilidad firmados durante la vigencia 2019: 
</t>
    </r>
    <r>
      <rPr>
        <b/>
        <sz val="10"/>
        <rFont val="Times New Roman"/>
        <family val="1"/>
      </rPr>
      <t xml:space="preserve"> 1. ONU mujeres con universidad central:</t>
    </r>
    <r>
      <rPr>
        <sz val="10"/>
        <rFont val="Times New Roman"/>
        <family val="1"/>
      </rPr>
      <t xml:space="preserve"> El 24 de marzo de 2020 se remite un correo a las personas encargadas del acuerdo entre ONU Mujeres y la Universidad Central, el cual tiene como fin implementar las políticas integrales contra las violencias de género especialmente el acoso sexual en Instituciones de Educación Superior y promover la participación de las mujeres en su formulación, implementación y seguimiento desde las instancias de coordinación. Al respecto, responde una consultora de ONU Mujeres diciendo que sobre el tema a finales del 2019, la Universidad Central hizo una publicación en la Revista Nómadas No. 51 sobre el acoso sexual en las universidades, igualmente están comprometidas otras universidades y ciudades en este acuerdo que están enmarcadas en el Programa Ciudades Seguras para Mujeres y Niñas, las cuales vienen haciendo esfuerzos para acompañar el proceso en Cali y Medellín. En el proceso que se adelanta en coordinación entre ONU Mujeres y el Ministerio de Educación Nacional se están construyendo lineamientos y recomendaciones para apoyar está formulación en todas las Instituciones de Educación Superior del país.
</t>
    </r>
    <r>
      <rPr>
        <b/>
        <sz val="10"/>
        <rFont val="Times New Roman"/>
        <family val="1"/>
      </rPr>
      <t xml:space="preserve">2. Concejales y concejalas electos por Bogota: </t>
    </r>
    <r>
      <rPr>
        <sz val="10"/>
        <rFont val="Times New Roman"/>
        <family val="1"/>
      </rPr>
      <t xml:space="preserve">En cuanto al pacto firmado con concejalas y concejales del Concejo de Bogotá, se llevo a cabo una reunión virtual el 24 de marzo para indagar y analizar las formas en las que se le haría seguimiento al pacto durante la vigencia 2020. De acuerdo a la recomendación técnica de María Paola Silva, enlace en el Concejo de Bogotá, se acuerda lo siguiente: 1. Se harán reuniones mensuales para dar seguimiento a los compromisos adquiridos por el Consejo Consultivo de Mujeres y la Secretaría Distrital de la Mujer. 2. Considerando que el debate actual en el Concejo es sobre la aprobación del Plan de Desarrollo Distrital, se convocará a reuniones de seguimiento con los 6 concejales y concejalas firmantes una vez se haya culminado ese proceso
</t>
    </r>
    <r>
      <rPr>
        <b/>
        <sz val="10"/>
        <rFont val="Times New Roman"/>
        <family val="1"/>
      </rPr>
      <t xml:space="preserve">3. Colectivos y organizaciones de mujeres ciclistas: </t>
    </r>
    <r>
      <rPr>
        <sz val="10"/>
        <rFont val="Times New Roman"/>
        <family val="1"/>
      </rPr>
      <t xml:space="preserve">se llevaron a cabo dos reuniones con los colectivos de Mamacitas en bici, Bici Activa Radio y Bike Nation, los días 4 y 13 de marzo. Estos encuentros tuvieron el objetivo de hacer un seguimiento sobre las acciones que se estaban llevando a cabo por parte de las colectivas en clave de sus compromisos adquiridos, así como indagar sobre estrategias de articulación para el presente año. Se pudo constatar que los colectivos han implementado distintas acciones encaminadas al fomento de la participación de las mujeres en el espacio público por medio del uso de la bici. Así mismo, tienen consolidado un cronograma de trabajo para el 2020. En particular, solicitaron a la Secretaría Distrital de la Mujer apoyo técnico y logístico para reactivar el espacio situado en la Calle 26 con Av. Boyacá, así como acompañamiento psicosocial a lideresas, capacitación para atender a mujeres victimas de violencias y fortalecimiento organizativo.  </t>
    </r>
  </si>
  <si>
    <t>Acompañar técnicamente 1 bancada informal de mujeres del Concejo de Bogotá para el posicionamiento de la agenda de los derechos de las mujeres.</t>
  </si>
  <si>
    <t>Realizadas las reuniones entre la Secretaria Distrital de la Mujer y la Bancada Informal del Concejo de Bogotá para el posicionamiento de la agenda de los derechos de las mujeres</t>
  </si>
  <si>
    <t>Realizar reuniones de trabajo con la bancada informal de mujeres del Concejo de Bogotá para concertar y posicionar la agenda de los derechos de las mujeres.</t>
  </si>
  <si>
    <t xml:space="preserve">Reuniones entre la bancada informal de mujeres del Concejo de Bogotá y la SDMujer  </t>
  </si>
  <si>
    <t>(N° reuniones realizadas entre la SDMujer y la bancada informal de mujeres del Concejo de Bogotá / N° reuniones programadas entre la SDMujer y la bancada informal de mujeres del Concejo de Bogotá) * 100</t>
  </si>
  <si>
    <t xml:space="preserve">Reuniones entre la SDMujer y la bancada mujeres Concejo de Bogotá D.C. </t>
  </si>
  <si>
    <t>Actas reuniones internas y externas
Documentos de soporte de las actas</t>
  </si>
  <si>
    <t>1 reunión semestral</t>
  </si>
  <si>
    <t xml:space="preserve">La Secretaría Distrital de la Mujer se ha reunido entre el mes de Enero a Marzo dos veces con la Bancada informal de mujeres del Concejo de Bogotá (Bancada para la Equidad De La Mujer, el Sistema Distrital de Cuidado y Eliminación de Todas las Violencias Basadas En Género). 
La primera renión se realizó el 26 Febrero del 2020 con el objetivo de socializar la idea de la conformación de la Bancada de la Mujer liderada por mujeres; en esta reunión se presentó el panorama de las mujeres en Bogotá y asistió la Secretaria Distrital de la Mujer- Diana Rodriguez Franco. 
La segunda reunión de realizó el 31 de marzo del 2020 con el objetivo de instalar la bancada, socializar con las y los concejales el trabajo realizado por la secretaría frente al COVID-19 y explicar el Sistema Distrital de Cuidado dentro del Plan Distrital de Desarrollo. 
En el Concejo de Bogotá existe una Comisión Accidental que busca modificar el reglamento del concejo para la creación de la Comisión Legal de la Equidad de la Mujer como lo establece la ley 1981 de 2019. El 25 de febrero del 2020 la Secretaría asistió al segundo encuentro que se realizó de esta comisión buscando dar apoyo técnico para la formulación del proyecto de acuerdo. Actualmente el proyecto de acuerdo se encuentra en contrucción y estamos a la espera de agendar una reunión. </t>
  </si>
  <si>
    <t>Fortalecer técnicamente 2 instancias del nivel Distrital (Consejo Territorial de Planeación del Distrito - CTPD / Consejo Distrital de Política Social - CDPS), para el posicionamiento de la agenda de los derechos de las mujeres.</t>
  </si>
  <si>
    <t>Acompañadas técnicamente 2 instancias para el posicionamiento de la agenda de los derechos de las mujeres en las instancias y entidades distritales competentes.</t>
  </si>
  <si>
    <t xml:space="preserve">Construcción,  implementación  y seguimiento de acuerdos de trabajo. </t>
  </si>
  <si>
    <t>Plan Estratégico Entidad-PEE</t>
  </si>
  <si>
    <t>Acciones para acompañamiento técnico</t>
  </si>
  <si>
    <t>(N° de acciones realizadas / N° de acciones programadas)*100</t>
  </si>
  <si>
    <t xml:space="preserve">Instancias acompañadas  </t>
  </si>
  <si>
    <t>Planes, acuerdos, actas y documentos asociados al acompañamiento técnico.</t>
  </si>
  <si>
    <t>10 actividades (5 por cada instancia)</t>
  </si>
  <si>
    <r>
      <t xml:space="preserve">En el marco del fortalecimiento técnico a las instancias que se acompañan desde la SPI (Consejo Territorial de Planeación del Distrito - CTPD / Consejo Distrital de Política Social - CDPS), para el posicionamiento de la agenda de los derechos de las mujeres; se proyecta un documento conceptual preliminar que contiene el análisis del PDD "Un nuevo contrato social y ambiental para la Bogotá del siglo XXI"; el documento mencionado tiene como fin acercár a las instancias acompañadas con los propósitos del PDD y su relación con los derechos de las mujeres.
</t>
    </r>
    <r>
      <rPr>
        <b/>
        <sz val="10"/>
        <rFont val="Times New Roman"/>
        <family val="1"/>
      </rPr>
      <t xml:space="preserve">CTPD - Consejo Territorial de Planeación del Distrito: </t>
    </r>
    <r>
      <rPr>
        <sz val="10"/>
        <rFont val="Times New Roman"/>
        <family val="1"/>
      </rPr>
      <t>Para brindar apoyo técnico a las mujeres del Consejo Consultivo de Mujeres y del Consejo Territorial de Planeación Distrital en el proceso de formulación del Plan de Desarrollo Distrital, se elaboró una matriz y un mapa conceptual del Proyecto de acuerdo del PDD "Un Nuevo Contrato Social y Ambiental para la Bogotá del Siglo XXI". Este mapa permite tener una mirada global de lo que contiene el Plan en términos de propósitos, logros, programas estratégicos, programas generales, indicadores, metas y presupuesto. Por lo tanto, es un insumo primordial para que las mujeres, tanto del CCM-EA como del CTPD, puedan conocer y reflexionar sobre el Plan, y así, brindar observaciones y recomendaciones de éste. Estos insumos fueron enviados al sector mujeres dentro del CTPD.</t>
    </r>
  </si>
  <si>
    <t>Agendar y convocar trimestralmente la participación en una de las sesiones de los COLMYG y/o CLM para la presentación del informe del CCM, propendiendo por la articulación entre las instancias de participación.</t>
  </si>
  <si>
    <t>Socializado un informe de las acciones adelantadas por el CCM en los COLMYG y/o CLM.</t>
  </si>
  <si>
    <t>Articulación entre instancias locales y distritales de participación de las mujeres</t>
  </si>
  <si>
    <t>Dirección de Territorialización de Derechos y Participación</t>
  </si>
  <si>
    <t>Convocatorias y agendamiento realizadas al CCM para asistir a las sesiones de COLMYG y/o CLM.</t>
  </si>
  <si>
    <t xml:space="preserve">No. convocatorias y agendamientos realizados / No. convocatorias y agendamientos programados
</t>
  </si>
  <si>
    <t>Numero de sesiones realizadas de los COLMYG y/o CLM para socializar las acciones del CCM</t>
  </si>
  <si>
    <t>Actas reuniones internas y externas</t>
  </si>
  <si>
    <t>19 convocatorias por trimestre</t>
  </si>
  <si>
    <t xml:space="preserve">A continuación el consolidado del primer trimestre del 2020 de los COLMYG y CLM en los cuales las Consejeras Consultivas fueron convocadas e hicieron su intervención:
En 16 COLMYG y CLM (Usaquén, Chapinero, Santa fe, San Cristóbal, Usme, Tunjuelito, Bosa, Kennedy, Fontibón, Engativá, Suba, Teusaquillo, Los Mártires, La Candelaria, Rafael Uribe y Ciudad Bolívar) se realizó la convocatoria a la consejera consultiva. 
En 11 COLMYG Y CLM (Usaquén, Chapinero, Santa fe, San Cristóbal, Bosa, Kennedy, Fontibón, Engativá, Suba, Teusaquillo y Ciudad Bolívar) se realizó la intervención para presentar el informe del CCM.  
</t>
  </si>
  <si>
    <t>Es de aclarar que en algunas localidades (Sumapaz, Puente Aranda, Los Mártires y Antonio Nariño) las consejeras consultivas electas por territorio han renunciado y se les retiró la calidad de consejeras consultivas por decisión del Consejo ante su inasistencia a la instancia. Así mismo en las Localidades de Tunjuelito y Rafael Uribe Uirbe la participación de la Consultiva es activa, pero dada las dinámicas locales no se logró incluir en la agenda del COLMYG el punto de informes del CCM. Lo anterior, ha dificultado poder convocar y lograr la asistencia de la consejera a los COLMYG y CLM. En las localidades de La Candelaria y Barrios Unidos se había programado la sesión para el mes de marzo pero dadas las medidas de aislamiento social por COVID 19 no se pudo adelantar el punto.  
En la localidad de Usme se remitió solicitud de delegación del Consejo Consultivo al COLMYG a la cual contestaron que la referente debe insistir la convocatoria de las consejeras aún activas.</t>
  </si>
  <si>
    <t xml:space="preserve">Desde la Dirección de Territorialización se continuará con el proceso de convocatoria; de igual forma se espera que con el apoyo de la profesional apoyo técnico para el CCM de la Subsecretaría de Políticas de Igualdad se pueda articular alguna acción para lograr la participación de una delegada del CCM a los COLMYG y CLM, pues a pesar de tener consultivas algunas no asisten a los espacios. </t>
  </si>
  <si>
    <t>Fortalecer la participación y representación de mujeres en sus diferencias y diversidad en 8 procesos organizativos, para que incidan en el posicionamiento de la agenda de sus derechos.</t>
  </si>
  <si>
    <t>Fortalecida la capacidad de incidencia de las mujeres en sus diferencias y diversidad para el posicionamiento de la agenda de sus derechos en instancias de decisión social y política</t>
  </si>
  <si>
    <t>Caracterización de los procesos organizativos y de la participación y representación de las mujeres.</t>
  </si>
  <si>
    <t>Dirección de Enfoque Diferencial</t>
  </si>
  <si>
    <t xml:space="preserve">Caracterizaciones de los procesos organizativos a fortalecer </t>
  </si>
  <si>
    <t>N° de caracterizaciones realizadas</t>
  </si>
  <si>
    <t xml:space="preserve">Caracterizaciones </t>
  </si>
  <si>
    <t>Evidencias de las reuniones, fichas de caracterización de los procesos organizativos y de la participación y representación de las mujeres diligenciadas y documentos de caracterización elaborados.</t>
  </si>
  <si>
    <t>1 Caracterización</t>
  </si>
  <si>
    <t xml:space="preserve">Durante el presente trimestre se realizó la identificación de los procesos organizativos de mujeres diversas a fortalecer en el año 2020. Para la presente vigencia, la Dirección de Enfoque Diferencial, fortalecerá a nueve (9) organizaciones de mujeres diversas, entre las que se encuentran: dos de Mujeres con discapacidad y cuidadoras: - (1)  Asociación de sordos para la inclusión social en Bogotá (ASISBOG)  y (2) Mesa Distrital de Mujeres de mujeres con discapacidad y cuidadoras de personas con discapacidad, Mujeres adultas y mayores - (3) Ruta pacifica de las mujeres Bogotá, Mujeres jóvenes - (4) Mesa Distrital de Mujeres Grafiteras,  Mujeres lesbianas y bisexuales - (5) Mesa de trabajo de mujeres lesbianas y bisexuales de Bogotá , Mujeres negras y afrocolombianas (6) - Asociación Nacional Renacer Afrocolombiano,  Mujeres campesinas y rurales (7) - Unidad Productiva Campesina Familiar “El Fresán”, Mujeres Indígenas (8) Consejería Distrital de Mujeres Indígenas --- Mujeres transgénero - (9) Grupo de Acción y Apoyo a Personas con Experiencia de Vida Trans
Así mismo durante el presente trimestre se propuso la realización de (1) documento de caracterización, que contendrá una georreferenciación de los procesos organizativos de mujeres en sus diferencias y diversidades, donde se identificaran otras organizaciones con los cuales la Dirección de Enfoque Diferencial ha realizado acompañamiento, y se incluirán las caracterizaciones de los procesos organizativos mujeres diversas priorizados para el acompañamiento en el presente año. Este documento se articulará para su desarrollo con la Dirección de gestión de conocimiento de la SDMujer. En razón a lo anterior, la entrega final se programó para el último trimestre del año. 
Entre los avances reportados para la construcción del documento se encuentran: 
Mujeres con discapacidad y cuidadoras: - (1) Mesa Distrital de Mujeres de mujeres con discapacidad y cuidadoras de personas con discapacidad (reunión con la organización con objetivo del fortalecimiento y realizar la identificación de temas a fortalecer), Mujeres adultas y mayores - (2) Ruta pacifica de las mujeres Bogotá (Reunión de socialización con las mujeres pertenecientes al proceso sobre objetivo del fortalecimiento y gestión para ayuda humanitaria  debido a la situación de calamidad pública por el COVID 19  , Mujeres jóvenes - (3) Mesa Distrital de Mujeres Grafiteras (reunión con la organización con objetivo del fortalecimiento y realizar la identificación de temas a fortalecer,  , Mujeres negras y afrocolombianas (4) - Asociación Nacional Renacer Afrocolombiano, (Reunión con las mujeres pertenecientes al proceso organizativo para socializar el objetivo del fortalecimiento y realizar la identificación de temas a fortalecer)  Mujeres campesinas y rurales (5) - Unidad Productiva Campesina Familiar “El Fresán” de la , vereda Santa Rosa de Ciudad Bolívar ( Reunión de socialización con las mujeres pertenecientes al proceso sobre objetivo del fortalecimiento, aplicación de instrumentos de entrada  e instrumento de caracterización del proceso organizativo, como la realización de los documentos de análisis de los mismos.  Mujeres Indígenas (6) Consejería Distrital de Mujeres Indígenas (Reunión de socialización con las mujeres pertenecientes al proceso sobre objetivo del fortalecimiento, aplicación de instrumento caracterización del proceso organizativo y realización del documentos de análisis del mismo. </t>
  </si>
  <si>
    <t>No se ha podido iniciar los procesos de fortalecimiento en sectores como el de mujeres lesbianas – bisexuales y mujeres transgénero. Así mismo algunas reuniones propuestas se han tenido que aplazar indefinidamente, debido a las dificultades  asociadas a la situación de calamidad pública debido a COVID 19 y atención de lineamientos establecidos en el Decreto 081 del 11 de marzo de 2020 “Por el cual adoptan medidas sanitarias y acciones transitorias de policía para la preservación de la vida y mitigación del riesgo con ocasión de la situación epidemiológica causada por el Coronavirus (COVID-19) en Bogotá D.C. y se dictan otras disposiciones”, el Decreto 087 del 16 de marzo de 2020 “Por el cual se declara la calamidad pública con ocasión de la situación epidemiológica causada por el Coronavirus (COVID-19) en Bogotá D.C.” y el Decreto 090 del 19 de marzo de 2020 “Por el cual se adoptan medidas transitorias para garantizar el orden público en el Distrito Capital, con ocasión de la declaratoria de calamidad pública efectuada mediante Decreto Distrital 087 del 2020”.</t>
  </si>
  <si>
    <t xml:space="preserve">Es preciso como equipo buscar estrategias para realizar los procesos de fortalecimiento a organizaciones a través de contacto telefónico y en los casos que se puedan de manera virtual. Lo anterior, responderá a las posibilidades materiales, de acceso y de conocimiento que tengan las mujeres de los procesos organizativos a fortalecer. Sin embargo dependerá de la disposición de los procesos organizativos en participar de las diferentes actividades por estos medios tecnológicos. 
Así mismo se acordó con las referentes de la Dirección de Enfoque Diferencial, que se irían desarrollando avances en el documento de georreferenciación mediante caracterizaciones vías telefónicas o correos eléctricos ( dependiente los casos). En las semanas que no se puedan tener reuniones presenciales con los diferentes procesos. 
</t>
  </si>
  <si>
    <t>Identificación de los conocimientos, percepciones y prácticas de las mujeres en sus diferencias y diversidad sobre la participación y representación e identificación de necesidades de asistencia técnica en estos temas.</t>
  </si>
  <si>
    <t>Documentos de análisis de conocimientos, percepciones y prácticas de las mujeres</t>
  </si>
  <si>
    <t>No. de documentos de análisis realizados</t>
  </si>
  <si>
    <t>Documentos de análisis</t>
  </si>
  <si>
    <t>Evidencias de las reuniones, instrumentos de entrada aplicados y documentos de análisis elaborados.</t>
  </si>
  <si>
    <t>9 documentos de análisis</t>
  </si>
  <si>
    <t>Concertación del plan de fortalecimiento de la participación y representación.</t>
  </si>
  <si>
    <t>Porcentaje de acciones de fortalecimiento implementadas</t>
  </si>
  <si>
    <t>No. de acciones de fortalecimiento implementadas / No. de acciones a implementar</t>
  </si>
  <si>
    <t>Acciones de fortalecimiento</t>
  </si>
  <si>
    <t xml:space="preserve">Evidencias de las reuniones, planes de fortalecimiento concertados, registro fotográfico de las acciones, metodologías y documentos de asistencia técnica y sensibilización, instrumentos de salida aplicados y documentos de análisis de evaluación del fortalecimiento elaborados.   </t>
  </si>
  <si>
    <t>Depende de la concertación realizada en primer trimestre 2019 (en la vigencia anterior en promedio se concertaron 127 acciones con 12  organizaciones que se fortalecieron el año pasado)</t>
  </si>
  <si>
    <t xml:space="preserve">Así las cosas, es de señalar que se espera cumplir con el cronograma para la implementar  de los planes de fortalecimiento para el reporte del cuarto trimestre. </t>
  </si>
  <si>
    <t>Implementación del plan de fortalecimiento.</t>
  </si>
  <si>
    <t xml:space="preserve">Evaluación del proceso de fortalecimiento de la participación y representación. </t>
  </si>
  <si>
    <t>Formular 1 Plan Institucional de Participación Ciudadana de las Mujeres - PIPCM.</t>
  </si>
  <si>
    <t>Formulado y adoptado el Plan Institucional de Participación Ciudadana de las Mujeres.</t>
  </si>
  <si>
    <t>Formular y adoptar el PIPCM.</t>
  </si>
  <si>
    <t xml:space="preserve">Subsecretaría de Políticas de Igualdad
</t>
  </si>
  <si>
    <t>PIPCM
PAAC
Plan Estratégico Entidad -PEE</t>
  </si>
  <si>
    <t>Actividades para el formular y adoptar el Plan Institucional de Participación Ciudadana de las Mujeres - PIPCM.</t>
  </si>
  <si>
    <t>(No. de actividades realizadas / No. de actividades programadas) *100</t>
  </si>
  <si>
    <t>Plan Institucional de Participación Ciudadana de las Mujeres</t>
  </si>
  <si>
    <t>1)Documento de identificación de temas.
2)Documento de caracterización de partes interesadas. 
3) Documento de trazabilidad del Plan. 
4) Documento de formulación del Plan. 
5) Acta aprobación del Plan por parte del Comité Directivo.</t>
  </si>
  <si>
    <t>5 acciones para la formulación y adopción</t>
  </si>
  <si>
    <t xml:space="preserve">En el primer trimestre del año se formuló el Plan Institucional de Participación Ciudadana de las Mujeres, se realizó la matriz de trazabilidad y se elaboró el documento de identificación de temas. Estos documentos fueron aprobados por el Comité Institucional de Gestión y Desempeño realizado el 27 de enero de 2020. 
Para la priorización de los temas, se aplicó un formulario en la Intranet de la Secretaría Distrital de la Mujer, del 16 de diciembre de 2019 al 15 de enero de 2020 , en el que participaron 273 mujeres de forma virtual. Las mujeres priorizaron los siguientes temas:  En el tema 1, referido a la participación en la planeación y el seguimiento a la gestión de la SDMujer se escogieron la formulación de los planes de desarrollo local y el plan de desarrollo distrital.  En el tema 2, sobre información, sensibilización, formación y capacitación para el control social y el seguimiento a la gestión de la entidad, seleccionaron el derecho a la participación y representación con equidad y los enfoques de la Política Pública de Mujeres y Equidad de Género. En el tema 3, relacionado con el reconocimiento del liderazgo de las mujeres y de sus procesos organizativos, se priorizó el fortalecimiento de los procesos organizativos locales de las mujeres en sus diferencias y diversidad. En el tema 4, sobre la estrategia de diálogo y rendición de cuentas con la ciudadanía, las mujeres priorizaron la articulación de las distintas instancias y espacios de participación de las mujeres en el marco de la implementación de la Política Pública de Mujeres y Equidad de Género (CCM-EA, COLMYG, CLM, CLSM y espacios de las mujeres en su diversidad. En el tema 5, sobre acciones de la política digital, las mujeres priorizaron el fortalecimiento de las capacidades de las ciudadanas en gestión de la tecnología e información. </t>
  </si>
  <si>
    <t>A 31 de diciembre 25 mujeres han sido informadas en control social.</t>
  </si>
  <si>
    <t>Informadas 25 mujeres en control social.</t>
  </si>
  <si>
    <t xml:space="preserve">1) Realizar alistamiento proceso informativo (Diseñar y divulgar pieza comunicativa; realizar convocatoria; diseñar y diligenciar el formulario de inscripción de las participantes). 2) Diseñar e implementar los instrumentos de entrada y salida del proceso de información. 3) Diseñar el contenido y las presentaciones del proceso de información.  4) Concertar e implementar con las mujeres la o las jornadas de información con una intensidad horaria hasta de 16 horas. 5) Diseñar e implementar el instrumento de evaluación de percepción del proceso de información. </t>
  </si>
  <si>
    <t>Mujeres informadas ( hasta 16 horas)</t>
  </si>
  <si>
    <t>(Total de mujeres informadas /Total de mujeres programadas)*100</t>
  </si>
  <si>
    <t>Mujeres informadas (16 horas)</t>
  </si>
  <si>
    <t xml:space="preserve">Pieza comunicativa convocatoria y proceso de inscripción; metodologías e instrumentos; contenido de las presentaciones; evidencias internas y/o externas; evaluación de percepción. </t>
  </si>
  <si>
    <t>5 actividades para realizar el proceso de información</t>
  </si>
  <si>
    <t>Durante el mes de marzo se inició la elaboración de los insumos necesarios para el desarrollo de la sensibilización sobre "Control social a la gestión pública y participación ciudadana", por medio de la realización de lo siguiente: 1. Pieza de convocatoria. 2. Formulario de inscripción. 3. Actualización y ajuste de presentaciones.</t>
  </si>
  <si>
    <t>Debido a la emergencia sanitaria que afronta la ciudad, no será posible realizar el proceso de información de forma presencial.</t>
  </si>
  <si>
    <t xml:space="preserve">Se hará el ajuste a la formulación de la meta, resultado esperado de la meta, acividades, indicador y fuentes de verificación de la meta para especificar que esta se llevará a cabo de forma virtual y no presencial. </t>
  </si>
  <si>
    <t>A 31 de diciembre 25 mujeres han sido informadas sobre los enfoques de la Política Pública de Mujeres y Equidad de Género.</t>
  </si>
  <si>
    <t>Informadas 25  mujeres sobre los enfoques de la Política Pública de Mujeres y Equidad de Género de Bogotá D.C.</t>
  </si>
  <si>
    <r>
      <t xml:space="preserve">1) Realizar alistamiento proceso informativo (Diseñar y divulgar pieza comunicativa; realizar convocatoria; diseñar y diligenciar el formulario de inscripción de las participantes). 
2) Diseñar e implementar los instrumentos de entrada y salida del proceso de información.
3) Diseñar el contenido y las presentaciones del proceso de información. 
</t>
    </r>
    <r>
      <rPr>
        <b/>
        <sz val="10"/>
        <rFont val="Times New Roman"/>
        <family val="1"/>
      </rPr>
      <t>4) Convocar, concertar e implementar y/o con las mujeres del CCM, Comités o Consejos Operativos Locales de Mujer y Género, y de las localidades en apoyo de la Subsecretaría de Políticas de Igualdad, la o las jornadas de información con una intensidad horaria hasta de 16 horas.</t>
    </r>
    <r>
      <rPr>
        <sz val="10"/>
        <rFont val="Times New Roman"/>
        <family val="1"/>
      </rPr>
      <t xml:space="preserve">
5) Diseñar e implementar el instrumento de evaluación de percepción del proceso de información.</t>
    </r>
  </si>
  <si>
    <t>Dirección de Derechos y Diseño de Política</t>
  </si>
  <si>
    <t>A 31 de diciembre 25 mujeres han sido informadas en indicadores de género.</t>
  </si>
  <si>
    <t>Informadas 25 mujeres sobre indicadores de género del Observatorio de Mujeres y Equidad de Género.</t>
  </si>
  <si>
    <t>1) Realizar alistamiento proceso informativo (Diseñar y divulgar pieza comunicativa; realizar convocatoria; diseñar y diligenciar el formulario de inscripción de las participantes). 
2) Diseñar e implementar los instrumentos de entrada y salida del proceso de información.
3) Diseñar el contenido y las presentaciones del proceso de información. 
4) Concertar e implementar con las mujeres la o las jornadas de información con una intensidad horaria hasta de 16 horas.
5) Diseñar e implementar el instrumento de evaluación de percepción del proceso de información.</t>
  </si>
  <si>
    <t xml:space="preserve"> Dirección de Gestión del Conocimiento</t>
  </si>
  <si>
    <t>A 31 de diciembre 25 mujeres en su diversidad han sido informadas en el derecho a la participación y representación con equidad.</t>
  </si>
  <si>
    <t xml:space="preserve">Informadas 25 mujeres en sus diferencias y diversidad en el derecho a la participación y representación con equidad. </t>
  </si>
  <si>
    <t xml:space="preserve">'Durante el primer trimestre se realizó el ajuste y diseño de la propuesta metodológica y de contenidos del proceso de información, con base en la propuesta implementada en el 2019. Se ajustaron los instrumentos y las presentaciones de cada sesión. </t>
  </si>
  <si>
    <t xml:space="preserve">Socializar virtualmente los insumos necesarios para cualificar la participación de las mujeres en la construcción de los Planes de Desarrollo local
</t>
  </si>
  <si>
    <t xml:space="preserve">Las mujeres de las diferentes localidades tendrán los insumos necesarios para cualificar su participación en la construcción de los Planes de Desarrollo Local.
</t>
  </si>
  <si>
    <t>1)Diseñar la metodología del proceso de participación.
2)Informar a las mujeres sobre las líneas de inversión local y su relacionamiento con las agendas locales de mujeres, en el marco de las competencias de las Alcaldías Locales.
3)Promover la creación de comisiones de trabajo que aborden las problemáticas de las mujeres en los encuentros ciudadanos locales.
4) Acompañar técnicamente a las mujeres para que en la formulación del plan de desarrollo local se incluya la agenda de sus derechos.
5)Articular con los Consejos de Planeación Local y las Alcaldías Locales.</t>
  </si>
  <si>
    <t xml:space="preserve">Actividades realizadas para socializar insumos para la participación de las mujeres en los procesos de construcción de los PDL
</t>
  </si>
  <si>
    <t>(Número de actividades realizadas para socializar insumos para la incidencia de las mujeres en los PDL /Número de actividades programadas para socializar insumos para la incidencia de las mujeres en los PDL
)*100</t>
  </si>
  <si>
    <t xml:space="preserve">Propuesta metodológica.
Insumo de cruce de información entre las agendas locales de mujeres y las líneas de inversión de los FDL para la vigencia 2021 – 2024.
Evidencia de reuniones internas y externas
</t>
  </si>
  <si>
    <t>6 actividades</t>
  </si>
  <si>
    <t xml:space="preserve">Dentro de las actividades relacionadas de esta meta está la siguiente actividad: “1)Diseñar la metodología del proceso de participación”, nos permitimos informar que durante el primer trimestre del 2020 desde la Dirección de territorialización de derechos y participación frente al proceso de formulación los planes de desarrollo Locales se  realizó reuniones preparativas con las profesionales referentas de las Casas de Igualdad de Oportunidades para las Mujeres, en la cuáles se socializó la propuesta de plan de gobierno, análisis del discurso de posesión, la propuesta programática mujeres y equidad de género y los diferentes desarrollo normativos que regulan la construcción del Plan de Desarrollo Distrital y los Planes de Desarrollo Local. Lo anterior, con el objetivo de definir acciones para las etapas de preparación y movilización de las mujeres en la participación de estos proceso de formulación participativa de los planes de desarrollo. Las reuniones se realizaron los días 10 de enero, 23 de febrero, 27 febrero y 11 de marzo.  Así mismo las referentas con el acompañamiento del equipo a la gestión local, realizaron el cruce entre las líneas de inversión local y las agendas de las mujeres y se consolidó una base de caracterización de las mujeres electas en los Consejos de Planeación Local.  </t>
  </si>
  <si>
    <t>Socializar virtualmente el proyecto del Plan de Desarrollo Distrital para que las mujeres puedan hacer observaciones a las metas de la Secretaría Distrital de la Mujer</t>
  </si>
  <si>
    <t xml:space="preserve">Las mujeres habrán hecho observaciones de manera virtual a las metas de la Secretaría Distrital de la Mujer en el marco del Plan de Desarrollo Distrital.
</t>
  </si>
  <si>
    <t xml:space="preserve">1) Diseñar la estrategia virtual para la participación de las mujeres. 
2) Sistematizar las observaciones realizadas por las mujeres, discutirla al interior de la SDMujer y enviarla al Sector de Planeación. 
3) Acompañar técnicamente a las mujeres para que en el Plan de Desarrollo Distrital se incluya la agenda de sus derechos.
</t>
  </si>
  <si>
    <t xml:space="preserve">Actividades realizadas para socializar el Plan de Desarrollo Distrital con las mujeres.
</t>
  </si>
  <si>
    <t>(Número de actividades realizadas para socializar el plan de desarrollo distrital con mujeres /número de actividades programadas para la socialización del plan de desarrollo con las mujeres)*100</t>
  </si>
  <si>
    <t xml:space="preserve">Propuesta metodológica. 
Documentos de trabajo. 
Evidencia de reuniones internas y externas
</t>
  </si>
  <si>
    <t xml:space="preserve">La Secretaria de la Mujer, Diana Rodríguez Franco, el 31 de marzo hizo la socialización del Plan de Desarrollo Distrital "Un nuevo contrato social y ambiental para el siglo XXI" haciendo hincapié en las metas del Sector, ante el Consejo Consultivo de Mujeres de Bogotá, en donde participaron 18 consejeras. Seguidamente la consejera articuladora Luz Myriam Palacios Rico, presentó el documento construido por el CCM-EA, en donde se recogieron las observaciones y sugerencias de esta instancia. Como compromiso se acordó remitir el documento del consultivo a la entidad para dar trámite a las observaciones. 
</t>
  </si>
  <si>
    <t>Reconocer 5 liderazgos o procesos  en instancias distritales.</t>
  </si>
  <si>
    <t>Reconocido el liderazgo de las mujeres en instancias de participación distrital.</t>
  </si>
  <si>
    <t>1) Elaborar una propuesta de reconocimiento del liderazgo de las mujeres en instancias distritales de participación.
2) Concertar la propuesta con las mujeres o procesos.
3) Hacer entrega del reconocimiento.
4) Elabor un informe sobre el proceso de reconocimiento.</t>
  </si>
  <si>
    <t>PIPCM
Plan Estratégico Entidad -PEE</t>
  </si>
  <si>
    <t>Mujeres reconocidas por su liderazgo en instancias de participación distrital</t>
  </si>
  <si>
    <t>(Número de mujeres reconocidas/número de mujeres programadas)*100</t>
  </si>
  <si>
    <t>Mujeres que ejercen liderazgos en instancias distritales.</t>
  </si>
  <si>
    <t xml:space="preserve">Documento propuesta concertado con las mujeres 
Documento informe proceso
Evidencias internas y externas </t>
  </si>
  <si>
    <t>4 actividades.</t>
  </si>
  <si>
    <t>En el marco de la conmemoración del 8 de marzo, Día Internacional de los Derechos de las Mujeres, se dió especial atención al derecho a la participación y representación con equidad, es por esto, que la alcaldesa Claudia López quiso dar entrega de 5 reconocimientos a instancias y procesos organizativos por su participación e incidencia política en pro de la garantía de los derechos de las mujeres. En este sentido, se reconoció a: 1.  Las mujeres que nos representan en las Juntas de Acción Comunal. 2. Las mujeres que nos representan en las Juntas Administradoras Locales. 3. A la Bancada de Mujeres del Concejo de Bogotá. 4. A la Bancada de Mujeres en el Congreso. 5. Al Consejo Consultivo de Mujeres - Espacio Autónomo. Estos reconocimientos fueron entregados en el marco del evento del Día Internacional de los Derechos de las Mujeres, llevado a cabo el 8 de marzo de 2020 en el Salón Huitaca de la Alcaldía Mayor de Bogotá.</t>
  </si>
  <si>
    <t>Realizar rendición permanente de cuentas en el marco del Consejo Consultivo de Mujeres  -Espacio Autónomo.</t>
  </si>
  <si>
    <t>Realizadas las actividades de rendición de cuentas con las mujeres, servidoras y servidores y  ciudadanía</t>
  </si>
  <si>
    <t>Realizar rendición permanente de cuentas en el marco del Consejo Consultivo de Mujeres -Espacio Autónomo (CCM).</t>
  </si>
  <si>
    <t>Subsecretaría de Políticas de Igualdad.</t>
  </si>
  <si>
    <t>Actividades realizadas para la rendición de cuentas con las mujeres, servidoras y servidores y ciudadanía</t>
  </si>
  <si>
    <t>(Total actividades realizadas /Total actividades programadas)*100</t>
  </si>
  <si>
    <t>Actividades de rendición de cuentas</t>
  </si>
  <si>
    <t xml:space="preserve">Evidencias internas y externas
Comunicaciones
Presentaciones
</t>
  </si>
  <si>
    <t xml:space="preserve">3 actividades </t>
  </si>
  <si>
    <t xml:space="preserve">Conforme a las solicitudes realizadas por el CCM-EA  la Directora de Territorialización resolvió dió respuesta a cada uno de los temas así: 
a) Estrategia para la participación de las mujeres en los encuentros ciudadano: se está pensando en brindar una asistencia técnica a las mujeres que hicieran parte del Consejo de Planeación Local o que fueran comisionadas; asimismo indicó que se estaba trabajando en la construcción de una matriz que contuviera estos aspectos: acuerdo 740, líneas de inversión y agendas locales de las mujeres
b) Estado de las Casas de Igualdad de Oportunidades para las Mujeres: expresó que se estaba adelantado el proceso de búsqueda y contratación de las tres casas cuyos contratos no fueron renovados
c) Contratación de Referentes de género en cada alcaldía: Frente a la vinculación laboral de las referentes de género por las alcaldías locales, estaba enterada de la contratación en seís localidades. 
d) Participación de representantes del COLMYG en los Comités de segumiento de los proyectos de inversión local. y e) Actualización de las resoluciones de los COLMYG: Sobre la participación de representantes del COLMYG en los Comités de seguimiento de los proyectos de inversión local, precisó que era importante analizar las implicaciones legales que tendría para las mujeres asumir esta representación. Y para finalizar los temas, mencionó que era importante realizar una evaluación tanto institucional como desde la sociedad civíl de la instancia mixta. </t>
  </si>
  <si>
    <t xml:space="preserve">Realizar un proceso de información de la experiencia asociada a la rendición permanente de cuentas con el Consejo Consultivo de Mujeres - Espacio Autónomo </t>
  </si>
  <si>
    <t>Informar a 50 servidoras y servidores de la SDMujer sobre el derecho a la participación y representación con equidad.</t>
  </si>
  <si>
    <t>Realizar 3 actividades del componente de servicio a la ciudadanía implementadas en el marco del Plan Institucional de Participación Ciudadana de las Mujeres - PIPCM</t>
  </si>
  <si>
    <t>Actividades realizadas del componente de servicio a la ciudadanía en el marco del Plan Institucional de Participación Ciudadana de las Mujeres- PIPCM</t>
  </si>
  <si>
    <t>Actualizar la información relacionada al proceso de Atención a la Ciudadanía en plataformas virtuales (Portal Web Institucional y Guía de Trámites y Servicios de la Alcaldía Mayor de Bogotá D.C.).</t>
  </si>
  <si>
    <t>Subsecretaría de Gestión Corporativa - Proceso de Atención a la Ciudadanía</t>
  </si>
  <si>
    <t>Porcentaje de avance en el desarrollo de las actividades del componente de servicio a la ciudadanía en el marco del Plan Institucional de Participación Ciudadana - PIPC</t>
  </si>
  <si>
    <t>Evidencias internas y externas, y documentos asociados al desarrollo de las actividades</t>
  </si>
  <si>
    <t>La Subsecretaría de Gestión Corporativa - Proceso de Atención a la Ciudadanía realiza la actualización de la información referente a los servicios prestados por la Secretaría Distrital de la Mujer, la ubicación de sedes, horarios y puntos de atención para la prestación de los servicios de la entidad en el Portal Web Institucional de la Secretaría Distrital de la Mujer y en el aplicativo virtual de la Guía de Trámites y Servicios de la Alcaldía Mayor de Bogotá. Dicha labor se ha adelantado mensualmente garantizando información clara y veraz al ciudadano. En el mes de febrero se actualizaron las páginas del botón de transparencia, así: 1.1 Mecanismos para la atención al ciudadano y 1.2 localización física, sucursales o regionales, horarios y días de atención al público, de acuerdo con los cambios en la atención en las CIOM de las localidades de San Cristóbal, Teusaquillo y Antonio Nariño. En el mes de marzo se actualizó la página web de la Defensora de la Ciudadanía, debido al cambio de la jefa de la Oficina Asesora Jurídica. También se actualizó la página web de la Carta de Trato Digno a la Ciudadanía, ya que se elaboró la Carta de Trato Digno a la Ciudadanía para el año 2020, conforme a la guía de diseño para carta del trato digno del departamento administrativo de la función pública, las cartas de vigencias anteriores y la imagen institucional. Igualmente se actualizó la página web, en el numeral 9, Trámites y Servicios del botón de transparencia y acceso a la información pública, con la nueva imagen institucional. Finalizando marzo, se actualizaron nuevamente las páginas web, en los siguientes numerales: 1.1 Mecanismos para la atención al ciudadano, 1.2. Localización física, sucursales o regionales, horarios y días de atención al público, 10.9 Mecanismos para presentar quejas y reclamos en relación con omisiones o acciones del sujeto obligado y Defensora de la Ciudadanía, de acuerdo con las disposiciones impartidas por la Alcaldía Mayor de Bogotá y la Presidencia de Colombia para prevenir la propagación del Covid-19.</t>
  </si>
  <si>
    <t>Participar en mínimo 10 Ferias de Servicio a la Ciudadanía, programadas por la Secretaría General de Bogotá D.C. u otras entidades distritales.</t>
  </si>
  <si>
    <t>Subsecretaría de Gestión Corporativa - Proceso de Atención a la Ciudadanía
Dirección de Territorialización de Derechos 
Despacho - Proceso de Comunicación Estratégica</t>
  </si>
  <si>
    <t>La Subsecretaría de Gestión Corporativa - Proceso de Atención a la Ciudadanía, con el acompañamiento de la Dirección de Territorialización de Derechos y Participación y el proceso de Comunicación Estratégica, participó el 31 de enero de 2020 en una feria de servicio organizada por la Alcaldía Mayor de Bogotá D.C. en la localidad de Santa Fe.</t>
  </si>
  <si>
    <t>Realizar mínimo 12 sensibilizaciones a servidoras/es y contratistas en temas de atención a la ciudadanía, gestión de peticiones ciudadanas y en atención preferencial y diferencial.</t>
  </si>
  <si>
    <t>Subsecretaría de Gestión Corporativa - Proceso de Atención a la Ciudadanía
Dirección de Talento Humano
Dirección de Enfoque Diferencial</t>
  </si>
  <si>
    <t>En el primer trimestre de la vigencia 2020, se desarrolló una sensibilización sobre el Sistema Distrital para la Gestión de Peticiones Ciudadanas - Bogotá Te Escucha a las usuarias y usuarios del Sistema (principales y suplentes) en la Secretaría, el día 26 de marzo de 2020, de 3:00 a 4:30 p.m., por medio de Microsoft Teams.</t>
  </si>
  <si>
    <t>Realizar 3 actividades del componente de transparencia y acceso a la información implementadas en el marco del Plan Institucional de Participación Ciudadana de las Mujeres- PIPCM.</t>
  </si>
  <si>
    <t>Realizadas las actividades del componente de transparencia y acceso a la información implementadas en el marco del Plan Institucional de Participación Institucional de Participación Ciudadana de las Mujeres - PIPCM</t>
  </si>
  <si>
    <t>Revisar y actualizar información del botón de transparencia que aporte a la generación de procesos participativos informados y  la producción de conocimiento.</t>
  </si>
  <si>
    <t>Todos los procesos
Consolida Oficina Asesora de Planeación</t>
  </si>
  <si>
    <t>Actividades realizadas del componente de transparencia y acceso a la información implementadas en el marco del Plan Institucional de Participación Ciudadana de las Mujeres - PIPCM</t>
  </si>
  <si>
    <t xml:space="preserve">Actividades </t>
  </si>
  <si>
    <t>Correos solicitudes
Piezas comunicativas
Evidencias internas y externas</t>
  </si>
  <si>
    <t>La Subsecretaría de Políticas de Igualdad solicitó a la Oficina Asesora de Planeación colgar información sobre el Consejo Consultivo de Mujeres en el numeral 2,6 y sobre el Plan Institucional de Participación Ciudadana de las Mujeres en el numeral 2,9.</t>
  </si>
  <si>
    <t>Elaborar piezas comunicativas en lenguaje claro, incluyente y con enfoques de derechos de las mujeres, género y diferencial para fortalecer la comunicación de la entidad con la ciudadanía</t>
  </si>
  <si>
    <t>Despacho-Asesora de comunicaciones</t>
  </si>
  <si>
    <t>Se transmitieron mensajes mediante los canales establecidos en los procesos de comunicación externa a través de freepress y publicación de información en los canales de comunicación de la entidad (página web, Facebook y twitter). En este sentido, durante el primer trimestre se diseñaron 141 piezas gráficas.</t>
  </si>
  <si>
    <t>Garantizar la accesibilidad de la información publicada en la web de la entidad sobre la plataforma Drupal Govimentum</t>
  </si>
  <si>
    <t xml:space="preserve">Proceso de Comunicación Estratégica </t>
  </si>
  <si>
    <t>La SDMujer garantiza la accesibilidad desde varios frentes, contando con personas idóneas para la administración front end (Parte visual de acceso al usuario) y back end (Administración interna de programación), también con profesionales en comunicación y diseño que realizan una óptima redacción y análisis visual que cumplen con los parámetros técnicos de la plataforma Drupal Govimentum. Además el sitio web de la SDMujer garantiza la accesibilidad cumpliendo con los lineamientos de la ley 1712 de 2014 de “Transparencia y Acceso a la Información Pública”, contando con un botón en el menú desplegable permanente del sitio web, también una sección creada especialmente para que los usuarios naveguen y encuentren todas las sección contenidas en el mencionado menú, la SDMujer ha determinado accesos directos en el home principal de temas misionales, de interés prioritario y accesos a entidades relacionadas del distrito.</t>
  </si>
  <si>
    <t>Posibilidad de recibir o solicitar cualquier dádiva o beneficio a nombre propio o de tercero para favorecer a lideresas que participen en el proceso de información, sensibilización, formación, capacitación o profesionalización.</t>
  </si>
  <si>
    <t>Prevenir la materialización del riesgo.</t>
  </si>
  <si>
    <t xml:space="preserve">Socializar la política de conflicto de intereses a las servidoras y servidores del proceso
Publicar la convocatoria y recepcionar hojas de vida de candidatas a través de la página Web de la entidad
Crear un comité integrado por representantes del CCM-EA y la Subsecretaría de Políticas de Igualdad para fijar las reglas de juego para la selección de las lideresas
Hacer periódicamente reuniones de seguimiento a los compromisos establecidos entre la Subsecretaría de Políticas de Igualdad y el CCM -EA en relación con el tema de procesos de información, sensibilización, formación, capacitación y profesionalización a lideresas
</t>
  </si>
  <si>
    <t>PAAC
Plan Estratégico Entidad -PEE</t>
  </si>
  <si>
    <t>Seguimiento a los controles establecidos</t>
  </si>
  <si>
    <t>(No. de reuniones seguimientos realizados / No. de reuniones de seguimientos programados)*100</t>
  </si>
  <si>
    <t>Reuniones de seguimiento</t>
  </si>
  <si>
    <t>Política de la entidad sobre conflicto de intereses
Página Web
Evidencias internas y externas</t>
  </si>
  <si>
    <t>4 actividades según matriz de riesgos de corrupción</t>
  </si>
  <si>
    <t>En este trimestre no se realizaron actividades relacionadas con procesos de información al Consejo Consultivo de Mujeres -Espacio Autónomo, ya que ellas priorizaron hacer actividades sobre el Plan de Desarrollo Distrital.</t>
  </si>
  <si>
    <t>Se consultará a las consejeras consultivas la agenda para el segundo trimestre del año, la cual incluye la posibilidad de realizar procesos de información virtual.</t>
  </si>
  <si>
    <t>Informar 25 mujeres políticamente que contribuyan al ejercicio de sus derechos y su ciudadanía.</t>
  </si>
  <si>
    <t xml:space="preserve">Mujeres con habilidades y capacidades fortalecidas en propuestas tecnicas de incidencia politica con agenda de mujeres en escenario de participación distrital y local </t>
  </si>
  <si>
    <t xml:space="preserve">Realización del proceso de formación política enfocado al fortalecimiento  de las habilidades y capacidades para la incidencia de las mujeres en los espacios de participación distrital y local </t>
  </si>
  <si>
    <t>Dirección de Gestión del Conocimiento</t>
  </si>
  <si>
    <t>Mujeres informadas políticamente</t>
  </si>
  <si>
    <t>(No. Mujeres informadas políticamente/No. Mujeres programadas en el proceso de formación política)*100</t>
  </si>
  <si>
    <t>Mujeres formadas políticamente</t>
  </si>
  <si>
    <t>Documento diagnóstico de necesidades e intereses de formación política de las mujeres.
Documento de la estrategia de formación política de las mujeres.
Documento guía metodológica 
Documento de evaluación de la estrategia de formación política</t>
  </si>
  <si>
    <t>25 mujeres informadas</t>
  </si>
  <si>
    <t>Divulgación del proceso de formación política al ejercicio de sus derechos y su ciudadania.</t>
  </si>
  <si>
    <t>Divulgación de los resultados obtenidos en el proceso de formación política de las mujeres realizada.</t>
  </si>
  <si>
    <t>(No. de documentos de divulgación realizado / No. de documento de divulgación programado) * 100</t>
  </si>
  <si>
    <t>Divulgación de los resultados del proceso de formación política en la página Web de la SDMujer.</t>
  </si>
  <si>
    <t>Evidencias obtenidas de la publicación de los resultados en la página Web de la SDMujer.</t>
  </si>
  <si>
    <t>1 documento de divulgación</t>
  </si>
  <si>
    <t>ATENCIÓN SOCIO JURÍDICA A MUJERES DEL DISTRITO</t>
  </si>
  <si>
    <t>SUBSECRETARIA DE FORTALECIMIENTO DE CAPACIDADES Y OPORTUNIDADES</t>
  </si>
  <si>
    <t>Desarrollar acciones de atención socio-jurídica para avanzar en el reconocimiento, garantía y restablecimiento de los derechos humanos de las mujeres en el Distrito Capital.</t>
  </si>
  <si>
    <t>OBJETIVO ESTRATÉGICO</t>
  </si>
  <si>
    <t>Contribuir con la prevención y atención de las violencias contra las mujeres en sus diferencias y diversidades en el Distrito Capital, en articulación con los demás sectores de la Administración distrital y las autoridades competentes.</t>
  </si>
  <si>
    <t>Contribuir a que el Sistema de información misional de la SDMujer se  consolide como la fuente de información oficial en la entidad, respecto a las actuaciones socio jurídicas relacionadas con los procesos judiciales y/o administrativos acompañados desde la Estrategia de Justicia de Genero-EJG-.</t>
  </si>
  <si>
    <t>Sistema de Información Misional institucionalizado como fuente oficial de información</t>
  </si>
  <si>
    <t>Realizar seguimiento mensual al reporte de las actuaciones socio jurídicas registradas en el sistema misional Si Misional -SDMJ</t>
  </si>
  <si>
    <t>Sandra Calderón</t>
  </si>
  <si>
    <t>NO APLICA</t>
  </si>
  <si>
    <t>Reportes de actuaciones en el Si Misional con seguimiento</t>
  </si>
  <si>
    <t>(Número de seguimientos  realizados/ Número de seguimientos programados)*100</t>
  </si>
  <si>
    <t>Seguimientos mensuales</t>
  </si>
  <si>
    <t>Solicitudes de ajuste a registros mensuales (Mesa Ayuda y/o correos)</t>
  </si>
  <si>
    <r>
      <t xml:space="preserve">Se realizó seguimiento mensual al registro de las atenciones en el SIMSIONAL, y se generaron las solicitudes de ajuste a la mesa de ayuda.
Con la información depurada en el sistema, se elaboraron los reportes mensuales de atenciones.
</t>
    </r>
    <r>
      <rPr>
        <b/>
        <sz val="10"/>
        <rFont val="Times New Roman"/>
        <family val="1"/>
      </rPr>
      <t xml:space="preserve">
Soportes:</t>
    </r>
    <r>
      <rPr>
        <sz val="10"/>
        <rFont val="Times New Roman"/>
        <family val="1"/>
      </rPr>
      <t xml:space="preserve"> 
Reporte atenciones enero
Reporte atenciones febrero
Reporte atenciones marzo</t>
    </r>
  </si>
  <si>
    <t>Asegurar que los casos en los cuales la SDMujer asume la representación judicial de las mujeres, son analizados y cumplen con los criterios establecidos normativamente</t>
  </si>
  <si>
    <t>Casos de representación asignados en comité</t>
  </si>
  <si>
    <t>Analizar los casos que se escalonan al Comité de Enlaces para decidir si se asume la representación jurídica</t>
  </si>
  <si>
    <t>Diana Caicedo</t>
  </si>
  <si>
    <t>Casos analizados en comité de enlaces para representación jurídica</t>
  </si>
  <si>
    <t xml:space="preserve">(Número de casos analizados /Número de casos escalonados)*100 </t>
  </si>
  <si>
    <t>Casos analizados</t>
  </si>
  <si>
    <t>Reporte de Comité de enlaces SIMISIONAL</t>
  </si>
  <si>
    <r>
      <t xml:space="preserve">De acuerdo con el reporte del SIMISIONAL, en el trimestre se analizaron wl 100% de los casos escalonados por las abogadas.
De los 107 casos analizados, se asignó abogada para representación en 87 casos.
Se realizaron los comites semanales, 4 en enero, 4 en febrero y 4 en marzo; adicionalmente, se realizaron 10 comites virtuales extraordinarios.
</t>
    </r>
    <r>
      <rPr>
        <b/>
        <sz val="10"/>
        <rFont val="Times New Roman"/>
        <family val="1"/>
      </rPr>
      <t>Soportes:</t>
    </r>
    <r>
      <rPr>
        <sz val="10"/>
        <rFont val="Times New Roman"/>
        <family val="1"/>
      </rPr>
      <t xml:space="preserve">
Reporte del SIMISIONAL - Comite de enlaces</t>
    </r>
  </si>
  <si>
    <t>Participar en espacios de articulación intrainstitucinal  e interinstitucional, en el marco de Justicia de Género.</t>
  </si>
  <si>
    <t>Participación en espacios de articulación intrainstitucional e  interinstitucional</t>
  </si>
  <si>
    <t>Participar en espacios de articulación(comité de justicia de género, reuniones con Fiscalia, Sec de Seguridad, Uni. Nacional y otros) desarrollados</t>
  </si>
  <si>
    <t>Lisa Gómez
Natalia Poveda
Diana Caicedo</t>
  </si>
  <si>
    <t>Comité de espacios de articulación con participación de la SDMJ en marco de la EJG</t>
  </si>
  <si>
    <t xml:space="preserve">(Número de comites de espacios de articulación en los que se participa /Número de comites de espacios de articulación programados)*100
</t>
  </si>
  <si>
    <t xml:space="preserve">Cómites de articulación. </t>
  </si>
  <si>
    <t>Actas de comité</t>
  </si>
  <si>
    <r>
      <t xml:space="preserve">El martes 10 de marzo, se realizó el primer comité de Justicia de Género del 2020. 
</t>
    </r>
    <r>
      <rPr>
        <b/>
        <sz val="10"/>
        <rFont val="Times New Roman"/>
        <family val="1"/>
      </rPr>
      <t>Soporte:</t>
    </r>
    <r>
      <rPr>
        <sz val="10"/>
        <rFont val="Times New Roman"/>
        <family val="1"/>
      </rPr>
      <t xml:space="preserve">
Acta y lista de asistencia en archivo físico SFCyO</t>
    </r>
  </si>
  <si>
    <t>Divulgar logros de la Estrategia Justicia de Género- SDMujer</t>
  </si>
  <si>
    <t>Boletines divulagados</t>
  </si>
  <si>
    <t>Elaborar y divulgar boletines de logros de la Estrategia Justicia de Género- SDMujer</t>
  </si>
  <si>
    <t>Diana Caicedo
Laura Diaz</t>
  </si>
  <si>
    <t>Boletines de información con la EJG elaborados y divulagados</t>
  </si>
  <si>
    <t>(No. de boletines elaborados y divulgados/Número de boletines programados)*100</t>
  </si>
  <si>
    <t>Boletines</t>
  </si>
  <si>
    <t>Publicación Pagina Web</t>
  </si>
  <si>
    <t>Se avanzó en la conceptualización de la estructura propuesta para la Primera Boletina de Acceso a la Justicia, la cual fue aprobada por la Subsecretaria. 
En el trimestre se analizaron 6 fallos, evidenciando que 3 de ellos son relevantes para incluir en la información de la boletina.</t>
  </si>
  <si>
    <t xml:space="preserve">Para la realización de esta actividad se planteo contar con un contratista de apoyo, la ejecución de estrecontrato inció el 17 de marzo, por lo cual presentó retrazos. </t>
  </si>
  <si>
    <t xml:space="preserve">Una vez subsanado el tema contractual, la actividad del desarrollo de la elaboración de los boletines cuenta con los recursos necesarios para su ejecución. Un posible factor limitante es que contamos con la disponibilidad  de comunicaciones para la diagramación del mismo, y puede suceder que en estos momentos deban enfocar sus esfuerzos en la divugación de otros temas institucionales. </t>
  </si>
  <si>
    <t xml:space="preserve">Realizar sensibilizaciones en género, justicia y derecho en los espacios concertados. </t>
  </si>
  <si>
    <t xml:space="preserve">Sensibilizaciones realizadas en género, justicia y derecho en los espacios concertados. </t>
  </si>
  <si>
    <t xml:space="preserve">Preparar y desarrollar sensibilizaciones en temas de género, justicia y derecho  en los escenarios concertados  </t>
  </si>
  <si>
    <t>Ruth Lora
Diana Caicedo</t>
  </si>
  <si>
    <t>Sensibilizaciones de género, justicia y derecho elaboradas</t>
  </si>
  <si>
    <t xml:space="preserve">(Número de sensibilizaciones realizadas / Número de sensibilizaciones programadas) * 100
</t>
  </si>
  <si>
    <t>Sensibilizaciones</t>
  </si>
  <si>
    <t>Agenda sensibilizaciones
Lista de asistencia</t>
  </si>
  <si>
    <r>
      <t xml:space="preserve">Durante el trimestre se concertó realizar una sensibilización. Se desarrollo taller de acoso laboral y sexul realizado el 12 de marzo de 9:am- 12:pm en el auditorio de Agustín Codazi- IGAC en el que participaron 24 funcionarias/os
</t>
    </r>
    <r>
      <rPr>
        <b/>
        <sz val="10"/>
        <rFont val="Times New Roman"/>
        <family val="1"/>
      </rPr>
      <t>Soporte:</t>
    </r>
    <r>
      <rPr>
        <sz val="10"/>
        <rFont val="Times New Roman"/>
        <family val="1"/>
      </rPr>
      <t xml:space="preserve">
Lista de asistencia Taller de acoso laboral</t>
    </r>
  </si>
  <si>
    <t xml:space="preserve">Validar y remitir insumos para la modificación de la Resolución 428 de 2017, </t>
  </si>
  <si>
    <t xml:space="preserve">Resolución que modifica la Resolución 428 de 2017 </t>
  </si>
  <si>
    <t>Convocar mesas de trabajo para validar lineamientos y contenido de la propuesta de modificación de la Resolución 428 de 2017</t>
  </si>
  <si>
    <t>Comité de enlaces</t>
  </si>
  <si>
    <t>Proyecto de resolución 428 de 2017 modificada</t>
  </si>
  <si>
    <t>100% de la formulación del proyecto de resolución 428 de 2017 modificado para validación.</t>
  </si>
  <si>
    <t xml:space="preserve">Insumos </t>
  </si>
  <si>
    <t>Proyecto de resolución 428 de 2017</t>
  </si>
  <si>
    <t xml:space="preserve">Para avanzar en la dinámica colectiva de construcción del acto administrativo se propone una Metodología de revisión por Bloques y capítulos, y a través de Dayana Blanco, abogada designada por la oficina asesora jurídica se planteará el mecanismo a través del cual se adelantará la revisión de la nueva resolución y liderará el ejercicio metodológico. Los tiempos para tener el producto final dependen de la discusión y las dinámicas propias del ejercicio metodológico que se plantee.
</t>
  </si>
  <si>
    <t xml:space="preserve">En enero se dio la renuncia de la Jefe de laOficina asesora jurídica y su cargo en firme se dio en febrero. Dado que esta dependencia hace parte del comité de enlaces y es quien aporta desde su competencia a la actualización de la resolución, no se realizaron acciones para impulsar el tema en estos meses. </t>
  </si>
  <si>
    <t>Se prevén sesiones de Comité de Enlaces extraordinario con el objetivo de desarrollar el contenido de lo que será la nueva Resolución.</t>
  </si>
  <si>
    <t>Sandra Liliana Calderón Castellanos</t>
  </si>
  <si>
    <t>Lisa Cristina Gómez Camargo</t>
  </si>
  <si>
    <t>Secretaría Distrital de la Mujer</t>
  </si>
  <si>
    <t>Direccionamiento Estratégico</t>
  </si>
  <si>
    <t>Versión: 04</t>
  </si>
  <si>
    <t>Formulación y Seguimiento Planes Operativos Por Proceso</t>
  </si>
  <si>
    <t>Fecha de Emisión: 6 de junio de 2017</t>
  </si>
  <si>
    <t>Gestión de Talento Humano</t>
  </si>
  <si>
    <t>Dirección de Talento Humano</t>
  </si>
  <si>
    <t>Subsecretaría de Gestión Corporativa</t>
  </si>
  <si>
    <t>Enero - Marzo de 2020</t>
  </si>
  <si>
    <t xml:space="preserve"> Fomentar el desarrollo de las (os) servidoras (es) públicas (os) de la Entidad, que les permita apoyar la gestión de los procesos en los cuales poseen injerencia, tramitando las situaciones administrativas generadas, promoviendo permanentemente la seguridad e integridad de las (os) servidoras (es) al interior de la Secretaria Distrital de la Mujer en el desarrollo de sus funciones, generando espacios para el desarrollo de competencias laborales y un adecuado clima organizacional aunando al bienestar de las (os) servidoras (es).</t>
  </si>
  <si>
    <t xml:space="preserve">Fortalecimiento de procesos mediante la apropiación y articulación de actividades y herramientas técnicas para una gestión eficiente, colaborativa y transparente, que permitan la ejecución y evaluación de la misión institucional. </t>
  </si>
  <si>
    <t>Desarrollar el Plan de Bienestar Social, estímulos e incentivos para
motivar el desempeño y el compromiso de las servidoras y servidores, y contribuir al mejoramiento del clima
laboral en la Entidad.</t>
  </si>
  <si>
    <t xml:space="preserve">Propiciar  un clima laboral que  permita el mejoramiento de  calidad de vida de las servidoras y servidores y sus familias </t>
  </si>
  <si>
    <t>Formular y adoptar el plan de Bienestar Social e Incentivos de la Entidad a partir de diagnóstico obtenido de encuestas aplicadas a los servidores y servidoras de la Secretaría Distrital de la Mujer.</t>
  </si>
  <si>
    <t>Plan de Bienestar e Incentivos Institucionales</t>
  </si>
  <si>
    <t>Plan de Bienestar Social e Incentivos, formulado y adoptado en tiempo .</t>
  </si>
  <si>
    <t>Un documento</t>
  </si>
  <si>
    <t>Documento Plan de Bienestar Social e Incentivos, formulado y adoptado.</t>
  </si>
  <si>
    <t xml:space="preserve">Resolución que adopta el Plan de Bienestar Social e Incentivos </t>
  </si>
  <si>
    <r>
      <rPr>
        <b/>
        <sz val="10"/>
        <color theme="1"/>
        <rFont val="Times New Roman"/>
        <family val="1"/>
      </rPr>
      <t>PRIMER TRIMESTRE:</t>
    </r>
    <r>
      <rPr>
        <sz val="10"/>
        <color theme="1"/>
        <rFont val="Times New Roman"/>
        <family val="1"/>
      </rPr>
      <t xml:space="preserve"> La Dirección de Talento Humano en el trimestre, suscribió y adopto mediante la Resolución No. 0150 de 2020, el Plan de Bienestar, como anexo 4 al Plan Estratégico de Talento Humano.</t>
    </r>
  </si>
  <si>
    <t>Ejecución de por lo menos el 90% de las actividades previstas en el Plan de Bienestar Social, estimulos e incentivos</t>
  </si>
  <si>
    <t>Porcentaje de ejecución de las actividades previstas  en el Plan de Bienestar Social, estimulos e incentivos</t>
  </si>
  <si>
    <t>(Número  de actividades del Plan de Bienestar ejecutadas / Número de actividades del Plan de Bienestar programadas)*100</t>
  </si>
  <si>
    <t>Actividades definidas en el Plan de Bienestar e Incentivos, ejecutadas.</t>
  </si>
  <si>
    <t>Actas,  registros de:  asistencia, de cumplimiento, fotograficos, videos, comunicaciones internas y externas, de las actividades desarrolladas</t>
  </si>
  <si>
    <r>
      <rPr>
        <b/>
        <sz val="10"/>
        <color theme="1"/>
        <rFont val="Times New Roman"/>
        <family val="1"/>
      </rPr>
      <t xml:space="preserve">PRIMER TRIMESTRE: </t>
    </r>
    <r>
      <rPr>
        <sz val="10"/>
        <color theme="1"/>
        <rFont val="Times New Roman"/>
        <family val="1"/>
      </rPr>
      <t xml:space="preserve">La Dirección de Talento Humano de conformidad con las actividades programas en el Plan de Bienestar Social, Estímulos e Incentivos, realizó las siguientes actividades en el primer trimestre. Así: 
1. Conmemoración del día de los derechos de las mujeres - registro fotográfico de la actividad realizada en la sede central y en las casas de igual de oportunidades. 
2. Teletrabajo - Resolución No. 149 de 2020.
3. Socialización de servicios, atenciones individuales de la caja de compensación familiar en los meses de enero, febrero y marzo de 2020.
4. Se concedió la solicitud de horario flexible a 2 servidoras de la entidad. 
5. Uso de la sala amiga de la familia lactante.
</t>
    </r>
  </si>
  <si>
    <t>Realizar evaluación al Plan de Bienestar Social.</t>
  </si>
  <si>
    <t>Informe anual de ejecución del Plan de Bienestar Social, elaborado.</t>
  </si>
  <si>
    <t>un documento</t>
  </si>
  <si>
    <r>
      <t>Informe de resultados de la ejecución del Plan de Bienestar.</t>
    </r>
    <r>
      <rPr>
        <sz val="10"/>
        <color indexed="53"/>
        <rFont val="Arial Narrow"/>
        <family val="1"/>
      </rPr>
      <t/>
    </r>
  </si>
  <si>
    <t xml:space="preserve">Desarrollar el Sistema de Gestión de la Seguridad y Salud en el Trabajo,  de acuerdo con el Decreto Nacional 1072 de 2015. </t>
  </si>
  <si>
    <t>Garantizar condiciones de trabajo seguras y saludables en el desarrollo de las diferentes actividades de la SECRETARÍA DISTRITAL DE LA MUJER, a través de la promoción de la salud y de la identificación, evaluación y control de los riesgos ocupacionales, con el fin de evitar la presentación de accidentes de trabajo y de enfermedades laborales y otras situaciones que afecten la calidad de vida de los trabajadores.</t>
  </si>
  <si>
    <t xml:space="preserve"> Formulación del plan anual de trabajo (cronograma) de Seguridad y Salud en el Trabajo de acuerdo con el Decreto 1072 de 2015.</t>
  </si>
  <si>
    <t>Plan de Trabajo Anual en Seguridad y Salud en el Trabajo</t>
  </si>
  <si>
    <t>Plan anual de Trabajo (cronograma) de Seguridad y Salud en el Trabajo, formulado.</t>
  </si>
  <si>
    <t>Efectividad</t>
  </si>
  <si>
    <t>Plan de Trabajo de Seguridad y Salud en el Trabajo.</t>
  </si>
  <si>
    <t>Plan anual  de Trabajo (cronograma) de Seguridad y Salud en el Trabajo.</t>
  </si>
  <si>
    <r>
      <rPr>
        <b/>
        <sz val="10"/>
        <color theme="1"/>
        <rFont val="Times New Roman"/>
        <family val="1"/>
      </rPr>
      <t>PRIMER TRIMESTRE:</t>
    </r>
    <r>
      <rPr>
        <sz val="10"/>
        <color theme="1"/>
        <rFont val="Times New Roman"/>
        <family val="1"/>
      </rPr>
      <t xml:space="preserve"> Se anexa Plan Anual de Trabajo en Seguridad y Salud en el Trabajo, suscrito y adoptado mediante Resolución 0150, como anexo 5 al Plan Estratégico de Talento Humano.</t>
    </r>
  </si>
  <si>
    <t>Ejecución por lo menos  del 90% de las actividades del Plan Anual de Trabajo de Seguridad y Salud en el Trabajo de la Secretaría Distrital Mujer, vigencia 2018.</t>
  </si>
  <si>
    <t>Porcentaje de actividades descritas en el  Plan Anual de Trabajo de Seguridad y Salud en el Trabajo, ejecutadas.</t>
  </si>
  <si>
    <t>(Número de actividades del Plan de Seguridad y Salud en el Trabajo ejecutadas / Número de actividades del Plan de Seguridad y Salud en el Trabajo programadas)*100</t>
  </si>
  <si>
    <t>Actividades descritas en el plan anual de trabajo, ejecutadas.</t>
  </si>
  <si>
    <t>Plan anual de Trabajo
Actas o registros de asistencia, o registros fotográficos o videos, o documentos o correos de las actividades desarrolladas.</t>
  </si>
  <si>
    <r>
      <t xml:space="preserve">
</t>
    </r>
    <r>
      <rPr>
        <b/>
        <sz val="10"/>
        <color theme="1"/>
        <rFont val="Times New Roman"/>
        <family val="1"/>
      </rPr>
      <t>PRIMER TRIMESTRE:</t>
    </r>
    <r>
      <rPr>
        <sz val="10"/>
        <color theme="1"/>
        <rFont val="Times New Roman"/>
        <family val="1"/>
      </rPr>
      <t xml:space="preserve"> La Dirección de Talento Humano en el marco del Plan de Trabajo Anual en Seguridad y Salud en el Trabajo realizó las siguientes actividades: 
1. El 30 de enero se realizó la evaluación del SG-SST.
2. Se realizaron las afiliaciones a la ARL de servidoras, servidores y contratistas que se vincularon a la entidad. 
3. Se diseñó el Plan Anual de Trabajo en Seguridad y Salud en el trabajo, suscrito y adoptado mediante Resolución 0150, para lo cual se realizaron reuniones de trabajo con la ARL y la DTH.
4. Se socializó la política y objetivos de Seguridad y Salud en el Trabajo en los espacios de inducción a servidoras, servidores y contratistas que se vincularon a la entidad. 
5. Se realizaron las sesiones del Copasst en las siguientes fechas: 29 de enero; 26 de febrero y 31 de marzo.
6. Durante el trimestre,  se han llevado a cabo dos Comités de Convivencia Laboral en las fechas de 10 y 12 de febrero de 2020, las actas reposan en la carpeta de Comité de Convivencia Laboral que se encuentra bajo custodia de la Dirección de Talento Humano.
7. Se ha apoyado en actividades relacionadas con el Plan Estratégico de Seguridad vial, como son: día sin carro; Biciusuarios, entre otras.
8. Se hizo el reporte e investigación de los dos accidentes de trabajo que se han presentado en el trimestre.
9. Se ha realizado las evaluaciones médicas ocupacionales requeridas, de acuerdo a las necesidades: 13 ingresos, 12 egresos, 1 post incapacidad; 1 seguimiento a recomendaciones.
10. Se ha realizado seguimiento a condiciones y recomendaciones de salud de las siguientes servidoras: Bibiana Espinosa, Sandra Gambasica, Jairo Alberto Rivera, Gloria Elena González, Isabel Pineda, Nidia Robayo y Diana Milena Blanco.
11. Las acciones que se han realizado relacionadas con el programa de Desorden Músculo Esquelético son: Entrega de elementos ergonómicos y se socializó a través de pieza comunicativa de recomendaciones de postura y adecuación de puesto de trabajo, a tener en cuenta durante el trabajo en casa.; se socializaron pieza comunicativa de actividades del IDRD que incluyen pausas activas.
12. Las acciones que se han realizado relacionadas con el programa de Riesgo Psicosocial son: reuniones con la Dirección de Talento Humano y la Dirección de Territorialización para establecer estrategias de trabajo con los equipos misionales que tienen un nivel de riesgo psicosocial alto por el trabajo que realizan con las ciudadanas; reunión el 12 de marzo con el equipo de plan de ayuda mutua liderado por la Secretaria de Seguridad, Justicia y Convivencia con el fin de definir acciones con las abogadas de litigio que hacen presencia en Casas de Justicia, así como prevención frente al Covid-19; el 13 de febrero se llevó a cabo jornada antiestrés en la sede central; se socializaron pieza comunicativa de actividades del IDRD que incluyen acciones de gimnasia, y otras actividades orientadas  a manejo del estrés.
13. Se han llevado a cabo jornadas de orden y limpieza en las diferentes sedes de la entidad, lideradas por la Dirección de Gestión administrativa y financiera, así como jornadas de fumigación.  
14. Se han registrado los ausentismos (permisos e incapacidades) que se han presentado durante el periodo.
15. Mediante la  herramienta diagnóstica impartida por el DASCS, se diseñaron los indicadores del SGSST, para lo cual la líder de seguridad y salud en el trabajo ha recibido entrenamiento.
16. Se ha realizado inducción en Seguridad y Salud en el Trabajo a servidoras y contratistas que han ingresado a la entidad durante el periodo. 24, de febrero y 30 de marzo. 
17. Se han realizado capacitaciones en el tema de auditorías e indicadores del SGSST, 25 de febrero, 27 de marzo, 31 de marzo.
18. Se han realizado las siguientes capacitaciones a brigadistas de la entidad: 26 de febrero y 7 de marzo.
19. Se han realizado varias campañas en tema de: lavado de manos,  conocimiento y prevención del Covid-19, infecciones respiratorias, entrega de elementos de protección personal, seguimiento de la capacitación que recibe el personal de aseo y cafetería sobre el Coronavirus, verificación de jornadas de fumigación.
20. Se realizó la entrega de kit de autocuidado con el apoyo del Toallas higiénicas Nosotras.</t>
    </r>
  </si>
  <si>
    <t xml:space="preserve"> Desarrollar un Plan Institucional de Formación y Capacitación, para contribuir al desarrollo de competencias de las y los servidores públicos de la Secretaría Distrital de la Mujer </t>
  </si>
  <si>
    <t>Fortalecer las capacidades y conocimientos de las servidoras y servidores públicos de la Secretaría Distrital de la Mujer  que contribuyan al mejoramiento de las competencias individuales y grupales.</t>
  </si>
  <si>
    <t>Formular y adoptar el Plan Institucional de Formación y Capacitación a partir de  dagnóstico de necesidades obtenido de encuestas aplicadas a las/os servidoras/es de la Secretaría Distrital de la Mujer.</t>
  </si>
  <si>
    <t>Plan Institucional de Formación y Capacitación</t>
  </si>
  <si>
    <t>Plan Institucional de Formación y Capacitación, formulado y adoptado.</t>
  </si>
  <si>
    <t>Documento Plan Institucional de Formación y Capacitación, formulado y adoptado.</t>
  </si>
  <si>
    <t>Resolución que adopta el Plan Institucional de Formación y Capacitación</t>
  </si>
  <si>
    <r>
      <rPr>
        <b/>
        <sz val="10"/>
        <color theme="1"/>
        <rFont val="Times New Roman"/>
        <family val="1"/>
      </rPr>
      <t>PRIMER TRIMESTRE:</t>
    </r>
    <r>
      <rPr>
        <sz val="10"/>
        <color theme="1"/>
        <rFont val="Times New Roman"/>
        <family val="1"/>
      </rPr>
      <t xml:space="preserve"> Se anexa Plan Institucional de Formación y Capacitación, suscrito y adoptado mediante Resolución 0150 de 2020, como anexo 3 al Plan Estratégico de Talento Humano.</t>
    </r>
  </si>
  <si>
    <t>Ejecutar por lo menos el 90% de  las actividades previstas en el Plan Institucional de Formación y Capacitación..</t>
  </si>
  <si>
    <t xml:space="preserve">Porcentaje de ejecución de las actividades previstas   en el Plan Institucional de Capacitación </t>
  </si>
  <si>
    <t>(No. de actividades de capacitación realizadas / No. actividades de capacitación programadas)*100</t>
  </si>
  <si>
    <t>Actividades definidas en el cronograma del Plan de Formación y Capacitación, ejecutadas.</t>
  </si>
  <si>
    <t>Registros de asistencia a las actividades de capacitación, Actas,  registros de:  asistencia, de cumplimiento, fotograficos, videos, comunicaciones internas y externas, de las actividades desarrolladas</t>
  </si>
  <si>
    <t>Realizar evaluación al Plan Institucional de Formación y Capacitación.</t>
  </si>
  <si>
    <t>Plan Institucional de Formación y  Capacitación</t>
  </si>
  <si>
    <t xml:space="preserve">                                                                                                                                                                                                                                                                                                                                                                                                                                                                                                                                                                                                                                                                                                                                                                                                                                                                                                                                                                                                                                                                                                                                                                                                                                                                                                                                                                                                                                                                                                                                                                                                                                                                                                                                                                                                                                                                                                                                                                                                                                                                                                                                                                                                                                                                                                                                                                                                                                                                                                                                                                                                                                                                                                                                                                                                                                                                                                                                                                                                                                                                                                                                                                                                                                                                                                                                                                                                                                                                                                                                                    </t>
  </si>
  <si>
    <t xml:space="preserve">Un documento </t>
  </si>
  <si>
    <t>Informe de resultados de la ejecución del Plan de Formación y Capacitación.</t>
  </si>
  <si>
    <t>Formular el Plan estrategico de Talento Humano 2020</t>
  </si>
  <si>
    <t>Plan Estrategico de Talento Humano</t>
  </si>
  <si>
    <t>Formular el documento del Plan Estrategico de Talento Humano para la vigencia 2020</t>
  </si>
  <si>
    <t>Documento Plan Estrategico de Talento Humano aprobado</t>
  </si>
  <si>
    <t xml:space="preserve">Resolución que adopta el Plan Estratégico de Talento Humano </t>
  </si>
  <si>
    <r>
      <rPr>
        <b/>
        <sz val="10"/>
        <color theme="1"/>
        <rFont val="Times New Roman"/>
        <family val="1"/>
      </rPr>
      <t>PRIMER TRIMESTRE:</t>
    </r>
    <r>
      <rPr>
        <sz val="10"/>
        <color theme="1"/>
        <rFont val="Times New Roman"/>
        <family val="1"/>
      </rPr>
      <t xml:space="preserve"> Se anexa la Resolución N° 150 de 2020, por medio de la cual se adoptó el Plan Estratégico de Talento Humano para la vigencia 2020, con sus respectivos anexos, así:  
Anexo 1. Plan anual de vacantes
Anexo 2. Plan de Previsión de Recursos Humanos.
Anexo 3. Plan Institucional de Formación y Capacitación.
Anexo 4. Plan de bienestar e incentivos.
Anexo 5. Plan de Anual de Trabajo de Seguridad y salud en el trabajo.
</t>
    </r>
  </si>
  <si>
    <t>Adelantar  las acciones requeridas para efectuar la vinculación de personal con ocasión del envio de listas de elegibles de la Comisiòn Nacional del Servicio civil, como resultado del concurso de méritos convocado.</t>
  </si>
  <si>
    <t>Plan de Previsión de Recursos Humanos</t>
  </si>
  <si>
    <t>Acciones requeridas para efectuar vinculaciones a partir de las listas de elegibles remitidas por la CNSC</t>
  </si>
  <si>
    <t>No. De acciones efectuadas /No. De acciones requeridas</t>
  </si>
  <si>
    <t>Informe de actividades por vinculación realizada</t>
  </si>
  <si>
    <t>Equipo de Trabajo dela Dirección Talento Humano</t>
  </si>
  <si>
    <t xml:space="preserve">                                                             / Directora de Talento Humano</t>
  </si>
  <si>
    <t>Adriana Estupiñan Jaramillo/ Jefa Oficina Asesora de Planeación</t>
  </si>
  <si>
    <t xml:space="preserve"> </t>
  </si>
  <si>
    <t>Secretaría Distrtial de la Mujer</t>
  </si>
  <si>
    <t>Direcccionamiento Estratégico</t>
  </si>
  <si>
    <t>Formulación y Seguimiento Planes Operativos por Proceso</t>
  </si>
  <si>
    <t>GESTIÓN ADMINISTRATIVA</t>
  </si>
  <si>
    <t>DIRECCIÓN DE GESTIÓN ADMINISTRATIVA Y FINANCIERA</t>
  </si>
  <si>
    <t>Todas las dependencias dela Secretaría Distrital de la Mujer</t>
  </si>
  <si>
    <t>Definir políticas y directrices que  permitan administrar, custodiar y conservar el patrimonio documental y los bienes , con el fin de disponer oportuna y adecuadamente la información y los recursos físicos de la Entidad.</t>
  </si>
  <si>
    <t xml:space="preserve">Implementación del Programa de Gestion Documental -PGD </t>
  </si>
  <si>
    <t>Implementación del SIGA en el 15% a 31 de Mayo de 2020 con el fin de cumplir la meta de Implementación del SIGA en un 80% para el cuatrienio 2016 - 2019</t>
  </si>
  <si>
    <r>
      <rPr>
        <b/>
        <sz val="10"/>
        <rFont val="Times New Roman"/>
        <family val="1"/>
      </rPr>
      <t>1</t>
    </r>
    <r>
      <rPr>
        <sz val="10"/>
        <rFont val="Times New Roman"/>
        <family val="1"/>
      </rPr>
      <t>. Intervención archivística de los archivos de gestión de la Secretaría.</t>
    </r>
  </si>
  <si>
    <t>Conformar el equipo de trabajo de auxiliares y técnicos para la intervención archivística</t>
  </si>
  <si>
    <t>Directora de Gestión Administrativa y Financiera
y Profesional  especializado responsable de gestión documental</t>
  </si>
  <si>
    <t>Cumplimiento de cronograma de intervención</t>
  </si>
  <si>
    <t>(No. Número de actividades de intervención programadas / No. Número de actividades de intervención ejecutadas) * 100</t>
  </si>
  <si>
    <t>Actividades de intervención ejecutadas</t>
  </si>
  <si>
    <t>FUID</t>
  </si>
  <si>
    <t>Conformar el equipo de trabajo de auxiliares y técnicos para la intervención archivística, elaborar el Plan de trabajo para el desarrollo de actividades del proyecto y reportar los avances de intervención archivística mensual</t>
  </si>
  <si>
    <t>Dirección de Gestión Administrativa y Financiera</t>
  </si>
  <si>
    <t>Plan Institucional de Archivos - PINAR
Plan Anticorrupción y Atención a la Ciudadanía</t>
  </si>
  <si>
    <t>Actividades para la Intervención archIvistica</t>
  </si>
  <si>
    <t>(No. de metros lineales intevenidos/
No. de metros lineales existentes)*100</t>
  </si>
  <si>
    <t>Metro lineal intervenido</t>
  </si>
  <si>
    <t>Plan de Trabajo/ Inventarios documentales, hojas de control diligenciados y registros fotográficos</t>
  </si>
  <si>
    <r>
      <rPr>
        <b/>
        <sz val="10"/>
        <rFont val="Times New Roman"/>
        <family val="1"/>
      </rPr>
      <t>PRIMER TRIMESTRE</t>
    </r>
    <r>
      <rPr>
        <sz val="10"/>
        <rFont val="Times New Roman"/>
        <family val="1"/>
      </rPr>
      <t>: Para el período de enero a marzo de 2020, se conformó parte del equipo de trabajo de gestión documental, como evidencia se adjuntan las actas de inicio de los contratistas: William Bonilla (Archivista), Stella Ordoñez (Técnica), Janneth Bonilla (Auxiliar). Se formulan los planes de trabajo de la vigencia, con el fin de dar cumplimiento a la implementación del Programa de Gestión Documental de la Entidad. Se realizó visita a las casas de igualdad de oportunidades para las mujeres de Antonio Nariño y Teusaquillo, para verificar inventario y realizar el cierre del archivo de gestión por cierre de sedes. De igual manera, se realiza intervención de archivos de gestión de Dirección de Contratación y Dirección de Talento Humano (Actualización hojas de control e inventarios documentales).</t>
    </r>
  </si>
  <si>
    <t>Plan de trabajo para el desarrollo de actividades del proyecto</t>
  </si>
  <si>
    <t>Reportar los avances de intervención archivística mensual de acuerdo con lo programado</t>
  </si>
  <si>
    <r>
      <rPr>
        <b/>
        <sz val="10"/>
        <rFont val="Times New Roman"/>
        <family val="1"/>
      </rPr>
      <t>2</t>
    </r>
    <r>
      <rPr>
        <sz val="10"/>
        <rFont val="Times New Roman"/>
        <family val="1"/>
      </rPr>
      <t>. Realizar  las actividades necesarias para la ejecución del Plan de conservación y Preservación Digital a Largo Plazo del 
Sistema Integrado de conservación SIC en su primera fase</t>
    </r>
  </si>
  <si>
    <t>Elaborar planes de trabajo para la implementación del Sistema Integrado de conservación SIC en su primera fase</t>
  </si>
  <si>
    <t>Implementación primera fase SIC</t>
  </si>
  <si>
    <t>(No.  de actividades  programadas / No. De actividades ejecutadas) * 100</t>
  </si>
  <si>
    <t>Actividades ejecutadas</t>
  </si>
  <si>
    <t>Cumplimiento del cronograma</t>
  </si>
  <si>
    <t>Desarrollar la  primera fase de implementación del Sistema Integrado de Conservación</t>
  </si>
  <si>
    <t>Actividades para la Estructuración del Plan de Preservación Digital a Largo Plaz</t>
  </si>
  <si>
    <t xml:space="preserve">
(No. de actividades realizadas/
No.  de actividades programadas para la estructuración y articulación)*100</t>
  </si>
  <si>
    <t>Un documento (Instrumento - Plan de Preservación Digital a Largo Plazo extructurado)</t>
  </si>
  <si>
    <t xml:space="preserve">Evidencias, mesas técnicas realizadas y Documento Plan de Preservación Digital a Largo Plazo  </t>
  </si>
  <si>
    <r>
      <rPr>
        <b/>
        <sz val="10"/>
        <rFont val="Times New Roman"/>
        <family val="1"/>
      </rPr>
      <t>PRIMER TRIMESTRE</t>
    </r>
    <r>
      <rPr>
        <sz val="10"/>
        <rFont val="Times New Roman"/>
        <family val="1"/>
      </rPr>
      <t xml:space="preserve">: Se formulan los planes de trabajo de la vigencia, con el fin de dar cumplimiento  a  "la primera fase" de implementación del SIC. Se proyectan estudios previos y documentos para la contratación del (la) restador (a) con el fin de apoyar la implementación del Plan de Conservación Documental. Se realiza Tip de Archi con el fin de fortalecer la cultura archivística (Socialización instrumentos, se realizó presentación, video de preservación y conservación y presentación del Informe del estado actual de la gestión documental en las CIOM´S. De igual manera, se realizaron fumigaciones en las diferentes sedes de la entidad.  Se  programó la limpieza y desinfección de todas las sedes, incluyendo el archivo de gestión documental existente en las sedes de las Casas de Igualdad de Oportunidades. Así mismo, se adjuntan registros de los mantenimientos de infraestructura en las sedes lo que redunda en el cumplimiento de lineamientos de preservación y conservación de los documentos.
 En el marco de la ejecución del Plan de Preservación Digital a Largo Plazo y específicamente de la estrategia “IDENTIFICAR LOS DOCUMENTOS ELECTRÓNICOS DE ARCHIVO A PRESERVAR” se realiza la definición de la metodología para la identificación de documentos electrónicos.
</t>
    </r>
  </si>
  <si>
    <t>Desarrollar las activides  establecidas en el cronograma para la implementación de los programas  de conservación documental previstos en el Sistema integrado de conservación -SIC  para  la vigencia 2020</t>
  </si>
  <si>
    <t>Desarrollar las actividades establecidas en el cronograma para la implementación de los programas  de preservación digital a largo plazo previstos en el Sistema integrado de conservación -SIC  para  la vigencia 2020</t>
  </si>
  <si>
    <r>
      <rPr>
        <b/>
        <sz val="10"/>
        <rFont val="Times New Roman"/>
        <family val="1"/>
      </rPr>
      <t>3</t>
    </r>
    <r>
      <rPr>
        <sz val="10"/>
        <rFont val="Times New Roman"/>
        <family val="1"/>
      </rPr>
      <t xml:space="preserve">.Informe del estado de Implementación de los instrumentos archivisticos </t>
    </r>
  </si>
  <si>
    <t>Elaborar y desarrollar el cronograma de visitas para el seguimiento a la implementación de los instrumentos  archivisticos vigentes</t>
  </si>
  <si>
    <t>Implementación instrumentos archivisticos</t>
  </si>
  <si>
    <t>(No.  de actividades  programadas  / No. de actividades ejecutadas) * 100</t>
  </si>
  <si>
    <t>Actas de visitas</t>
  </si>
  <si>
    <t>Elaborar y desarrollar el cronograma de mesas de trabajo con las dependencias para verificar el estado  y avance de aplicación de los instrumentos, y entregar como resultado  el informe del estado de  implementación de los instrumentos</t>
  </si>
  <si>
    <t xml:space="preserve">Actividades para la Actualización de la Tabla de Retención Documental </t>
  </si>
  <si>
    <t>(No. de actividades realizadas/
No. de actividades programadas)*100</t>
  </si>
  <si>
    <t>Tabla de Retención Documental ajustada para valoración técnica del Archivo e Bogotá</t>
  </si>
  <si>
    <t>Evidencias mesas técnicas con las dependencias
 solicitud
TRD ajustada para aprobación  acompañamiento del Archivo de Bogotá para valoración técnica de la misma</t>
  </si>
  <si>
    <r>
      <rPr>
        <b/>
        <sz val="10"/>
        <rFont val="Times New Roman"/>
        <family val="1"/>
      </rPr>
      <t>PRIMER TRIMESTRE</t>
    </r>
    <r>
      <rPr>
        <sz val="10"/>
        <rFont val="Times New Roman"/>
        <family val="1"/>
      </rPr>
      <t>: Se realizó la contratación de la profesional de apoyo Angie Reina, para el desarrollo de actividades tendientes a la implementación de los instrumentos archivísticos. Se adjunta cronograma de la proyección de mesas de trabajo con las dependencias para verificar el estado y avance de aplicación de los instrumentos archivísticos.</t>
    </r>
  </si>
  <si>
    <t xml:space="preserve">Mesa de trabajo con las dependencias relacionadas con la implementación de los instrumentos </t>
  </si>
  <si>
    <t xml:space="preserve">Informe de estado de implementación de los instrumentos archivisticos </t>
  </si>
  <si>
    <r>
      <rPr>
        <b/>
        <sz val="10"/>
        <rFont val="Times New Roman"/>
        <family val="1"/>
      </rPr>
      <t>4</t>
    </r>
    <r>
      <rPr>
        <sz val="10"/>
        <rFont val="Times New Roman"/>
        <family val="1"/>
      </rPr>
      <t>. Actualización ORFEO</t>
    </r>
  </si>
  <si>
    <t>Realizar los desarrollos necesarios para la actualización del gestor documental ORFEO</t>
  </si>
  <si>
    <t>Actualización y soporte ORFEO</t>
  </si>
  <si>
    <t>(No. de requerimientos solicitados en mesa de ayuda/ No. De requerimientos atendidos) * 100</t>
  </si>
  <si>
    <t>Requerimientos atendidos en la mesa de ayuda. Se realizaron 11 videos de soporte a laimplementación de ORFEO. Se realiza reunión con Secretaría General para realizar las pruebas correspondientes a la armonización del gestor documental ORFEO y web service de la Secretaría General).</t>
  </si>
  <si>
    <t>Reportes de Mesa de Ayuda y Plantillas de apoyo de ORFEO</t>
  </si>
  <si>
    <t>Informe de actualización y soportes de ORFEO</t>
  </si>
  <si>
    <t xml:space="preserve">Instrumentos publicados y socializados </t>
  </si>
  <si>
    <t>(No. de instrumentos publicados  y socializados /No. de instrumentos programados) *100</t>
  </si>
  <si>
    <t xml:space="preserve">Instrumentos Archivisticos </t>
  </si>
  <si>
    <t>Soporte de publicaciónpagina web e intranet
Medios de divulgación interna 
Evidencia de Reunion.</t>
  </si>
  <si>
    <r>
      <rPr>
        <b/>
        <sz val="10"/>
        <rFont val="Times New Roman"/>
        <family val="1"/>
      </rPr>
      <t>PRIMER TRIMESTRE</t>
    </r>
    <r>
      <rPr>
        <sz val="10"/>
        <rFont val="Times New Roman"/>
        <family val="1"/>
      </rPr>
      <t>: Se conformó el equipo de trabajo, para lo cual se realizó la contratación de: Francisco Bravo (Ingeniero), Paola Hernández (Profesional de Apoyo). Se atendieron las incidencias y los requerimientos recibidos en el módulo de Gestión Tecnológica del aplicativo Mesa de Ayuda a través del  Aplicativo Mesa de Ayuda, Excel, correos y soporte telefónico. Se actualiza el aplicativo Orfeo con los videos de apoyo a la gestión. En el marco de la estrategia de renovación de funcionalidades del sistema y como apoyo a la automatización de procesos para permitir que se realicen virtualmente, se realiza el análisis, diseño y desarrollo de una Ventanilla Virtual de Radicación, a través de la cual las usuarias (os) o ciudadanas (os) podrán realizar la radicación de documentos en la Secretaría Distrital de la Mujer a través de internet.</t>
    </r>
  </si>
  <si>
    <t>Capacitar, sensibilizar y brindar soporte a las usuarias(os) del  gestor documental ORFEO</t>
  </si>
  <si>
    <t xml:space="preserve">Mantener actualizado los Inventarios físicos de los bienes muebles de la Secretaría </t>
  </si>
  <si>
    <t>Toma física de inventarios de la Secretaría</t>
  </si>
  <si>
    <r>
      <rPr>
        <b/>
        <sz val="10"/>
        <rFont val="Times New Roman"/>
        <family val="1"/>
      </rPr>
      <t>5</t>
    </r>
    <r>
      <rPr>
        <sz val="10"/>
        <rFont val="Times New Roman"/>
        <family val="1"/>
      </rPr>
      <t>. Contar con información, confiable, fidedigna y oportuna del inventario de bienes muebles inmuebles de la Secretaría Distrital de la Mujer</t>
    </r>
  </si>
  <si>
    <t>Elaborar y desarrollar el cronograma de visitas a los espacios donde se encuentre en inventarios de la SDMUJER</t>
  </si>
  <si>
    <t>Directora de Gestión Administrativa y Financiera
y Profesional  responsable de almacen</t>
  </si>
  <si>
    <t>Actualización de inventarios</t>
  </si>
  <si>
    <t>(No. de actividades  programadas  / No. de actividades ejecutadas) * 100</t>
  </si>
  <si>
    <t xml:space="preserve">Herramienta de  inventarios </t>
  </si>
  <si>
    <t>Elaborar y desarrollar el cronograma de visitas a los espacios donde se encuentren inventarios de la SDMUJER, y realizar el reporte anual de la toma física de inventarios.</t>
  </si>
  <si>
    <t>Actividades para la Actualización del Inventario</t>
  </si>
  <si>
    <t>(No. Actividades realizadas/
No. Número de Actividades programadas)*100</t>
  </si>
  <si>
    <t>Inventario físico  de bienes muebles de la Secretaría</t>
  </si>
  <si>
    <t xml:space="preserve"> cronograma y reporte de la toma física de los bienes muebles de la Secretaría</t>
  </si>
  <si>
    <r>
      <rPr>
        <b/>
        <sz val="10"/>
        <rFont val="Times New Roman"/>
        <family val="1"/>
      </rPr>
      <t>PRIMER TRIMESTRE</t>
    </r>
    <r>
      <rPr>
        <sz val="10"/>
        <rFont val="Times New Roman"/>
        <family val="1"/>
      </rPr>
      <t>: Se realizó la contratación de la profesional de Apoyo Elizabeth Sánchez, para gestionar los inventarios. Se realizó el cronograma para la toma física de inventarios priorizando 4 casas (Rafael Uribe, Teusaquillo, Antonio Nariño, San Cristóbal), en las cuales se realizó cambio de casa (se realizó trasteo), con el fin de actualizar la base de datos y generar control de los inventarios previa la realización de trasteos y cambio de casa.</t>
    </r>
  </si>
  <si>
    <t>Reporte anual de la toma física de inventarios</t>
  </si>
  <si>
    <t>Mantener actualizada la información de inventarios</t>
  </si>
  <si>
    <t>Fanny Yaneth Torres Mesa</t>
  </si>
  <si>
    <t>Liliana Patricia Hernandez Hurtado / Driectora de Gestión Administrativa y Financiera</t>
  </si>
  <si>
    <t>Adriana Estupiñan Jaramillo/Jefa oficina Asesora de Planeación</t>
  </si>
  <si>
    <t>GESTIÓN TECNOLÓGICA</t>
  </si>
  <si>
    <t>DIRECCIÓN ADMINISTRATIVA Y FINANCIERA</t>
  </si>
  <si>
    <t>Proveer, gestionar, facilitar, desarrollar e implementar una estrategia de recursos tecnológicos, que permita poner a disposición de toda la SDMujer una infraestructura tecnológica basada en herramientas de informáticas, servicios de redes y comunicaciones que contribuyan a elevar la eficiencia y la efectividad en el cumplimiento de la misión.</t>
  </si>
  <si>
    <t xml:space="preserve">Consolidar la Secretaría Distrital de la Mujer como una entidad innovadora y eficiente, para contribuir con la garantía de derechos de las mujeres en el Distrito Capital
</t>
  </si>
  <si>
    <t xml:space="preserve">Robustecer las plataformas
tecnológicas de la Entidad
</t>
  </si>
  <si>
    <t>Diseño y ejecución del 100% del plan de innovación para el uso apropiación de las tecnologías de la información y comunicaciones</t>
  </si>
  <si>
    <t>Avanzar en la Dimensión  Gestión con valores para el Resultado en la Política de Gobierno Digital y Seguridad Digital - MIPG.</t>
  </si>
  <si>
    <t>Fortalecer la implementación de las Dimensión  Gestión con valores para el Resultado en la Política de Gobierno Digital y Seguridad Digital - MIPG.</t>
  </si>
  <si>
    <t>Proceso de Gestión Tecnológica</t>
  </si>
  <si>
    <t>Plan Estratégico de Tecnologías de la Información y las Comunicaciones ­ PETI, Dimensión  Gestión con valores para el Resultado en la Política de Gobierno Digital - MIPG
Plan de Tratamiento de Riesgos de Seguridad y Política de Seguridad, Dimensión  Gestión con valores para el Resultado en la Política de Seguridad Digital - MIPG.
Plan de Seguridad y Privacidad de la Información</t>
  </si>
  <si>
    <t>Porcentaje cumplimiento Dimensión  Gestión con valores para el Resultado en la Política de Gobierno Digital y Seguridad Digital - MIPG.</t>
  </si>
  <si>
    <t>(Porcentaje de cumplimiento trimestre / Porcentaje de cumplimiento esperado)*100</t>
  </si>
  <si>
    <t>Porcentaje</t>
  </si>
  <si>
    <t>Plan Estratégico de Tecnologías de la Información -  PETI actualizado y Instrumento de evaluación del Modelo de Seguridad y Privacidad – MSPI, disponible en el sitio web del Modelo de Seguridad
Cada trimestre se calcula el indicador y se multiplica por 25%</t>
  </si>
  <si>
    <t>Se realizaron 2 mesas de trabajo de Gobierno digital una de ellas de forma virtual, las cuales se ha trabajado de forma articulada con el equipo de trabajo del Modelo Integrado de Planeación y Gestión - MIPG, en dichas mesas se han abordado los temas de riesgos, plan de tratamiento de riesgos, se ha continuado con el trabajo de implementación de datos abiertos por parte de los procesos misionales, se realizó en enero la publicación de 3 conjuntos de datos abiertos, también se logró consolidar en las mesas de trabajo los responsables de apoyar la implementación de los temas de Gobierno Digital por parte de los procesos. Se realizó seguimiento al cumplimiento del Indice de Transparencia y Acceso a la Información ITA.
Tecnológica - Políticas.
Se remitió a la OCI acta de Riesgos de Gestión Tecnológica.
Se realizó la sincronización de información crítica de la entidad en Microsoft Azure que en la actualidad cuenta con 11.5/20 TB de información cargada en la nube, equivalente a un 60% del almacenamiento. .
Se generó la política de seguridad de la información del sitio web de la entidad y se publicó en la página institucional en transparencia.</t>
  </si>
  <si>
    <t>Garantizar el Funcionamiento, Soporte y Mantenimiento de la infraestructura tecnológica de la Secretaría.</t>
  </si>
  <si>
    <t>Garantizar el Licenciamiento (Sistema Operativo, Ofimática, Hyperconvergencia, Sofware específico y Antivirus) para todos los equipos en uso, en la SDMujer.</t>
  </si>
  <si>
    <t>Licenciamiento  del software</t>
  </si>
  <si>
    <t>(No. de licencias adquiridas / No. de licencias instaladas) * 100%</t>
  </si>
  <si>
    <t>% Licencias</t>
  </si>
  <si>
    <t>Plan de compras - Contrato - Ingreso al almacén - Asignación de inventario
Cada trimestre se calcula el indicador y se multiplica por 25%</t>
  </si>
  <si>
    <t>Las licencias de Vmware y Simplivity soportan la infraestructura de producción actual de la Secretaría.
En Marzo se puede evidenciar el crecimiento de la instalación del sistema en los equipos de  la secretaría, pero falta que se reporten las maquinas que por algún motivo no se han encendido.
El licenciamiento adquirido actualmente cubre las necesidades de la Secretaría. microsoft es: 
E3 - 26/04/2020
E1 - 06/06/2020
EMS - 22/05/2020
ATP - 1/05/2020
Proplus - 31/05/2020
Se inicio el proceso de estudio de mercado del nuevo proceso de Microsoft.</t>
  </si>
  <si>
    <t>Suministrar los servicios integrados de comunicaciones convergentes que requiera la SDMujer</t>
  </si>
  <si>
    <t>Porcentaje de cumplimiento de los servicios de Comunicaciones Convergentes</t>
  </si>
  <si>
    <t>(No. Cumplimiento de los servicios de comunicaciones convergentes / No. Cumplimiento de los servicios de comunicaciones convergentes establecidos)*100</t>
  </si>
  <si>
    <t>% Servicios</t>
  </si>
  <si>
    <t>Contrato - Reportes de monitoreo
Cada trimestre se calcula el indicador por cada servicio, se promedia y se multiplica por 25%</t>
  </si>
  <si>
    <t>El servicio no presentó interrupciones que superaran el porcentaje establecido para el cumplimiento en el anexo técnico, el cual corresponde a 99,7.</t>
  </si>
  <si>
    <t>Realizar la administración de la mesa de ayuda, y la asignación de los servicios técnicos de la SDMujer</t>
  </si>
  <si>
    <t>Requerimientos de soportes tecnológicos</t>
  </si>
  <si>
    <t>(No. de requerimientos de soporte tecnológico, atendidos / No. de requerimientos de soporte tecnológico, solicitados) * 100%</t>
  </si>
  <si>
    <t>%Aplicativo</t>
  </si>
  <si>
    <t>Requerimientos Mesa de Ayuda
Cada trimestre se calcula el indicador y se multiplica por 25%</t>
  </si>
  <si>
    <t xml:space="preserve">Para este trimestre se recibieron 596 requerimientos de los cuales se atendieron 594 a corte de 25 de marzo, los requerimientos que más se reportaron corresponden a revisión de equipos y creación de usuarios de red, los faltantes se atienderán antes del 30 de marzo. </t>
  </si>
  <si>
    <t>Respaldar  la información de la SDMujer en los servicios de nube azure</t>
  </si>
  <si>
    <t>Porcentaje de espacio utilizado en los servicios de nube azure</t>
  </si>
  <si>
    <t>(Porcentaje de espacio utilizado en los servicios de nube azure / Porcentaje de espacio contratado en los servicios de nube azure)*100</t>
  </si>
  <si>
    <t>El espacio contratado en nube azure es de 20 TB y ya se utilizaron las 20 TB, contempladas. En adelante como se tenía previsto, se realizará unicamente en la nube de Oracle y a través del DPM en el Datacenter de la entidad.</t>
  </si>
  <si>
    <t>Almacenar la información de la SDMujer en los servicios Oracle</t>
  </si>
  <si>
    <t>Porcentaje de cumplimiento de los  servicios Oracle</t>
  </si>
  <si>
    <t>(% Cumplimiento de los  servicios Oracle / %. cumplimiento de los  servicios Oracle establecido)</t>
  </si>
  <si>
    <t>Contrato - Reportes de monitoreo
Cada trimestre se calcula el indicador y se multiplica por 25%</t>
  </si>
  <si>
    <t>Los servicios de Oracle no presentaron interrupciones (Servicio en funcionamiento)</t>
  </si>
  <si>
    <t>Realizar el mantenimiento preventivo y correctivo que requiera la infraestructura Informática de la SDMujer</t>
  </si>
  <si>
    <t>Mantenimientos preventivos y correctivos en la infraestructura informatica</t>
  </si>
  <si>
    <t>(No. de mantenimientos realizados  / No. de mantenimientos programados) X 100%</t>
  </si>
  <si>
    <t>% Mantenimientos</t>
  </si>
  <si>
    <t>Contrato y Registro de mantenimiento
Cada trimestre se calcula el indicador y se multiplica por 25%</t>
  </si>
  <si>
    <t>El mantenimiento preventivo de las UPS, se realizó en diciembre de 2019 y el próximo mantenimiento se realizará en el segundo semestre de 2020, durante este periodo no se reportaron mantenimientos correctivos, dado que no presentaron fallas de funcionamiento.
Se inicio solicitud de información a proveedores No. SP-008-2020 para suscribir el nuevo contrato de mantenimeinto de UPS</t>
  </si>
  <si>
    <t>Garantizar el soporte y actualización de Sistemas de Información Misionales  y aplicativos requeridos por la Secretaría.</t>
  </si>
  <si>
    <t>Funcionamiento módulos implementados SIMISIONAL</t>
  </si>
  <si>
    <t>(No. de requerimientos  atendidos  / No. de requerimientos  solicitados) * 100%</t>
  </si>
  <si>
    <t>% Sistema de Información</t>
  </si>
  <si>
    <t xml:space="preserve"> Éstos requerimientos básicamente correspondieron a actualización de registros, eliminación de registros duplicados, solicitud de  información, soporte de acceso, creación e inactivación de cuentas de  usuario, ajustes a módulos. Solicitudes como cambios de  número  y  tipo de  documentos,  deben  realizarse teniendo en cuenta que no  se alteren otros registros de la base de datos. </t>
  </si>
  <si>
    <t>Garantizar el soporte y actualización de Sistemas de Información Administrativos, Financieros y de Gestión, así como de aplicativos requeridos por la Secretaría</t>
  </si>
  <si>
    <t>Funcionamiento aplicativos implementados</t>
  </si>
  <si>
    <t>(No. de requerimientos atendidos / No. de requerimientos solicitados) X 100%</t>
  </si>
  <si>
    <t>% aplicativos implementados</t>
  </si>
  <si>
    <t>Se ha Venido liquidando la nómina sin presentar inconvenientes, frente al aplicativo de Inventarios  se ha  cargado la información requerida.
Se recibieron 46 solicitudes relacionadas con actualizaciones página web e intranet y creación de usuarios, se migro  la  informacion que se tenía en hosting, a los servisos de oracle, se dió apoyo para la generación de la nómina de enero, febrero y marzo. Se cerraron las 46 solicitudes de manera satisfactoria.</t>
  </si>
  <si>
    <t xml:space="preserve">Blanca Liévano - Profesional E. - Oficina Asesora de Planeación </t>
  </si>
  <si>
    <t xml:space="preserve">Adriana Estupiñán Jaramillo - Jefa Oficina Asesora de Planeación </t>
  </si>
  <si>
    <t xml:space="preserve">Andrea Paola Bello - Contratista Oficina Asesora de Planeación </t>
  </si>
  <si>
    <t>GESTIÓN JURÍDICA-2020</t>
  </si>
  <si>
    <t>OFICINA ASESORA JURÍDICA</t>
  </si>
  <si>
    <t>Apoyar la gestión de las dependencias de la entidad en el ámbito jurídico, en el marco de las competencias de la Oficina Asesora Jurídica para que la gestión institucional este enmarcada con la normatividad vigente</t>
  </si>
  <si>
    <t xml:space="preserve">Brindar asesoría jurídica dentro del marco de sus competencias a la Secretaría conforme a la normatividad vigente. </t>
  </si>
  <si>
    <r>
      <rPr>
        <sz val="10"/>
        <rFont val="Times New Roman"/>
        <family val="1"/>
      </rPr>
      <t>Unificar criterios jurídicos de la Entidad que permitan una eficiente expedición, revisión y/o aprobación de actos administrativos, así como la adecuada toma de decisiones en la gestión institucional</t>
    </r>
    <r>
      <rPr>
        <sz val="10"/>
        <color indexed="10"/>
        <rFont val="Times New Roman"/>
        <family val="1"/>
      </rPr>
      <t xml:space="preserve">. </t>
    </r>
  </si>
  <si>
    <t xml:space="preserve"> Expedir los conceptos jurídicos requeridos en el marco de la gestión institucional para crear unidad de criterio en la interpretación, aplicación e implementación de las disposiciones normativas y responder los derechos de petición a que hubiere lugar en ejercicio de sus funciones.</t>
  </si>
  <si>
    <t xml:space="preserve">Oficina Asesora Jurídica </t>
  </si>
  <si>
    <t>Conceptos jurídicos emitidos y/o derechos de petición, atendidos</t>
  </si>
  <si>
    <t>(No. de conceptos jurídicos emitidos y/o derechos de petición atendidos / No. de conceptos jurídicos emitidos y/o derechos de petición requeridos)*100</t>
  </si>
  <si>
    <t>Conceptos jurídicos - respuestas a derechos de petición</t>
  </si>
  <si>
    <t xml:space="preserve">En el primer trimestre 1° de enero a 31 de marzo de 2020 - se respondieron más de 700 peticiones. Ello porque por el SDQS se registraron 594 peticiones referentes a la posición de la SDMujer frente al IVE. Las demás peticiones, están relacionadas con peticiones de los Concejales y solcitud de información de particualres. </t>
  </si>
  <si>
    <t>Fortalecimiento jurídico que permita  incidencia y  posicionamiento de la Secretaría en la agenda normativa de los temas afines a la misión institucional.</t>
  </si>
  <si>
    <t xml:space="preserve"> Proyectar, analizar  y conceptuar acerca de la viabilidad jurídica de los proyectos de ley, de acuerdo y demás actos administrativos</t>
  </si>
  <si>
    <t>Oficina Asesora Jurídica</t>
  </si>
  <si>
    <t>Proyectos de ley y/o de Acuerdo emitidos. Actos administrativos analizados</t>
  </si>
  <si>
    <t>(No. de proyectos de ley y/o de Acuerdos, conceptuados /No. Proyectos de ley y/o de acuerdo, requeridos)*100</t>
  </si>
  <si>
    <t>Comentarios a Proyectos de ley y/o acuerdo</t>
  </si>
  <si>
    <t xml:space="preserve">en el primer trimestre se respondieron 3 proyectos de acuerdo, relacionados con inciativas ya presentadas y sobre la conmemoración del 8 de marzo - retratos de mujeres históricas. </t>
  </si>
  <si>
    <t>Representación y defensa de la gestión institucional  sujeta a Derecho</t>
  </si>
  <si>
    <t>Ejercer y orientar la defensa judicial de la Secretaría, representándola judicial y extrajudicialmente en los procesos y demás acciones legales que se instauren en su contra o que esta deba promover de conformidad con los lineamientos legales.</t>
  </si>
  <si>
    <t>Casos en representación judicial</t>
  </si>
  <si>
    <t>(No. de casos en representación judicial, atendidos /No. de casos en representación judicial, solicitados)*100</t>
  </si>
  <si>
    <t>Contestación de demandas y de acciones constitucionales</t>
  </si>
  <si>
    <t xml:space="preserve">En el primer trimestre, se recibió una demanda contra el AC.490 de 2012, la cual está en trámite. y La audiencia de conciliación con el IPES. Ademas se contestaron 6 acciones de tutela.  </t>
  </si>
  <si>
    <t>Aplicación del principio constitucional al debido proceso y al derecho de contradicción y defensa de los servidores públicos disciplinados  en segunda instancia,  para la decisión de fondo por parte del nominador</t>
  </si>
  <si>
    <t xml:space="preserve"> Estudiar y proyectar las providencias y fallos que deba proferir la (el) Secretaria (o) en segunda instancia en los procesos disciplinarios contra las servidoras y servidores públicos de la Entidad.</t>
  </si>
  <si>
    <t>Fallos en segunda instancia</t>
  </si>
  <si>
    <t>(No. de fallos en segunda instancia, sustanciados / No. de fallos en segunda instancia, solicitados)*100</t>
  </si>
  <si>
    <t>Actos administrativos de  segunda instancia</t>
  </si>
  <si>
    <t xml:space="preserve">Se notificó un (1) fallo disciplinario con suspensión. Y otro está en trámite. </t>
  </si>
  <si>
    <t xml:space="preserve">Generación de información pertinente y oportuna que permita  incidencia y posicionamiento de la Secretaría en la agenda de control político </t>
  </si>
  <si>
    <t xml:space="preserve"> Revisión, ajuste desde la competencia normativa  y consolidación de las respuestas a Proposiciones</t>
  </si>
  <si>
    <t xml:space="preserve">Respuesta consolidadas a las proposiciones </t>
  </si>
  <si>
    <t>(No. de proposiciones atendidas /No. de proposiciones solicitadas)*100</t>
  </si>
  <si>
    <t>Respuesta a Proposiciones</t>
  </si>
  <si>
    <t xml:space="preserve">se respondieron aproxidamente 26 solicitudes por control político referentes a proposiciones del Concejo </t>
  </si>
  <si>
    <t>ALICIA VALENCIA VILLAMIZAR / PROFESIONAL ESPECIALIZADO</t>
  </si>
  <si>
    <t>ANDREA CATALINA ZOTA BERNAL - JEFA OFICINA ASESORA JURÍDICA</t>
  </si>
  <si>
    <t>Direccionamiento estratégico</t>
  </si>
  <si>
    <t>GESTIÓN FINANCIERA</t>
  </si>
  <si>
    <t>Enero a Marzo de 2020</t>
  </si>
  <si>
    <t>Certificar y presentar en forma real y fidedigna los estados financieros y presupuestales de acuerdo a las funciones propias de la contabilidad y presupuesto de la Secretaria Distrital de la Mujer, para garantizar la optimización de los recursos financieros, la calidad, confiabillidad, razonabilidad y oportunidad de la información financiera de la Entidad</t>
  </si>
  <si>
    <t>Fortalecimiento de procesos mediante la apropiación y articulación de actividades administrativas y herramientas técnicas para una gestión eficiente, colaborativa y transparente, que permitan la ejecución y evaluación de la misión institucional</t>
  </si>
  <si>
    <t>Presentar y publicar los estados financieros de la Entidad, dando cumplimiento a la normatividad vigente.</t>
  </si>
  <si>
    <t>Cumplir con la entrega oportuna de los Estados financieros de la Entidad actualizados, veraces y acorde con la normatividad vigente.</t>
  </si>
  <si>
    <t>Generar de forma periódica en el sistema, la información requerida para generar los estados financieros de la Entidad.</t>
  </si>
  <si>
    <t>Directora de Gestión Administrativa y Financiera
y Profesional  especializado con funcion de contadora de la entidad</t>
  </si>
  <si>
    <t>Estados Financieros presentados y publicados.</t>
  </si>
  <si>
    <t>(No. de Estados Financieros presentados y publicados / No. de Estados Financieros requeridos) * 100</t>
  </si>
  <si>
    <t>Estados Financieros publicados.</t>
  </si>
  <si>
    <t>Estados Financieros presentados y publicados en la página web de la Entidad.</t>
  </si>
  <si>
    <r>
      <rPr>
        <b/>
        <sz val="10"/>
        <color theme="1"/>
        <rFont val="Times New Roman"/>
        <family val="1"/>
      </rPr>
      <t>PRIMER TRIMESTRE</t>
    </r>
    <r>
      <rPr>
        <sz val="10"/>
        <rFont val="Times New Roman"/>
        <family val="1"/>
      </rPr>
      <t>: El 20 de enero de 2020, se reportó en la plataforma de la Secretaría Distrital de Hacienda, BOGOTA CONSOLIDA, la información del mes de diciembre de 2019 junto con los anexos en pdf, word y excel de los estados financieros, de conformidad con los plazos establecidos para el reporte de información dados en la Resolución No. DDC-000002 de 2018 expedida por la Contadora General de Bogotá D.C.
Se hace apertura de vigencia 2020 y de conformidad con la política contable y las políticas de operación aprobadas en la entidad se publica en la cartelera y en la página Web de la entidad los estados financieros del mes de enero 2020, en el mes de febrero por la contingencia solo se publicó en la página web de la entidad.</t>
    </r>
    <r>
      <rPr>
        <b/>
        <sz val="10"/>
        <rFont val="Times New Roman"/>
        <family val="1"/>
      </rPr>
      <t xml:space="preserve">
</t>
    </r>
    <r>
      <rPr>
        <sz val="10"/>
        <rFont val="Times New Roman"/>
        <family val="1"/>
      </rPr>
      <t xml:space="preserve">
</t>
    </r>
  </si>
  <si>
    <t xml:space="preserve">Cumplir oportunamente los requerimientos de información tributaria ante la Dirección de Impuestos y Aduanas Nacionales y la Secretaría de Hacienda Distrital. </t>
  </si>
  <si>
    <t>Presentar la información tributaria (información exógena), de acuerdo con la normativa vigente.</t>
  </si>
  <si>
    <t>Consolidación y presentación de información exógena, conforme a la programación establecida en la normativa vigente.</t>
  </si>
  <si>
    <t>Directora de Gestión Administrativa y Financiera
y Profesional  especializado de la DGAF encargada de la gestión financiera</t>
  </si>
  <si>
    <t>Reportes de Información Tributaria (exógena), presentados.</t>
  </si>
  <si>
    <t>( No. de reportes de información exógena presentados /  No. de reportes de información exógena requeridos) *100</t>
  </si>
  <si>
    <t>Reportes de información exógena</t>
  </si>
  <si>
    <t>Reportes de información exógena presentados.</t>
  </si>
  <si>
    <r>
      <rPr>
        <b/>
        <sz val="10"/>
        <rFont val="Times New Roman"/>
        <family val="1"/>
      </rPr>
      <t>PRIMER TRIMESTRE</t>
    </r>
    <r>
      <rPr>
        <sz val="10"/>
        <rFont val="Times New Roman"/>
        <family val="1"/>
      </rPr>
      <t xml:space="preserve">: El 21 de enero de 2020, se reportó en la plataforma de la Secretaría Distrital de Hacienda, la información de los artículos 1º y 2º de la Resolución SDH 415 de 2016, correspondiente al informe de estampillas distritales del período comprendido entre el 1 de julio al 31 de diciembre de 2019.
Debido al estado de emergencia sanitaria decretada por la Presidencia de la Republica el día 26 de marzo, se recibió vía correo electrónico un comunicado por parte de la  SHD, en el cual dan alcance a la Circular 2/2020 No 4 y 5 (ALCANCE LINEAMIENTOS PARA EL REPORTE DE INFORMACION EXOGENA NACIONAL Nit.899.999.061); por lo cual la presentación del reporte de información exógena nacional queda para el 2do trimestre.
En virtud de lo expuesto no se completó el porcentaje planeado, sin embargo se presentaron avances con el envió de los artículos 1 y 2 en el mes de enero, por lo cual se dio cumplimiento al 25% y queda pendiente para el segundo trimestre de 2020, cumplir con un 50%, acorde con los lineamientos establecidos en el comunicado emitido por la SHD.
</t>
    </r>
  </si>
  <si>
    <t>Tramitar las solicitudes de CDP y CRP requeridas en la Entidad.</t>
  </si>
  <si>
    <t>Solicitudes de CDP y CRP requeridas en la Entidad, debidamente tramitadas.</t>
  </si>
  <si>
    <t>Registrar la información presupuestal en los aplicativos establecidos por la SDHacienda para tal fin</t>
  </si>
  <si>
    <t xml:space="preserve">Directora de Gestión Administrativa y profesionales de la DGAF encargadas de  presupuesto y gestión financiera
</t>
  </si>
  <si>
    <t>CDP y CRP Tramitados</t>
  </si>
  <si>
    <t xml:space="preserve">(No. de solicitudes de CDP y CRP tramitadas/No. de solicitudes de CDP y CRP requeridas)*100 </t>
  </si>
  <si>
    <t>CDP y CRP elaborados.</t>
  </si>
  <si>
    <t>CDP Tramitados
CRP Tramitados</t>
  </si>
  <si>
    <r>
      <t xml:space="preserve">PRIMER TRIMESTRE: </t>
    </r>
    <r>
      <rPr>
        <sz val="10"/>
        <rFont val="Times New Roman"/>
        <family val="1"/>
      </rPr>
      <t xml:space="preserve">Del 1° de enero al 31 de marzo de 2020, se ejecutaron las siguientes actividades: 
1. Se expidieron 402 Certificados de Disponibilidad Presupuestal (124 anulaciones totales o parciales). 
2. Se expidieron 346 Certificados de Registro Presupuestal (5 anulaciones totales o parciales). 
3. Se realizaron cinco (5) modificaciones presupuestales para gastos de funcionamiento de la Entidad. 
4. Se elaboraron 20 relaciones de autorización,  de las cuales se anularon tres (3), atendiendo el 100% de las solicitudes realizadas.   
5. Se elaboraron 570 órdenes de pago de la vigencia 2019, de las cuales se anularon siete (7), atendiendo el 100% de las solicitudes realizadas.
6. Se elaboraron 259 OP de la vigencia 2020, de las cuales se anularon una (1), se atendió el 100% de las cuentas radicadas dentro de los plazos establecidos, de acuerdo con lo programado en el PAC.
</t>
    </r>
  </si>
  <si>
    <t>Seguimiento a la ejecución presupuestal de la Entidad</t>
  </si>
  <si>
    <t>Dar a conocer la Ejecución presupuestal de los Rubros y Proyectos de la Entidad</t>
  </si>
  <si>
    <t>Elaborar y publicar reportes de seguimiento de la ejecución presupuestal y pagos programados a través de los aplicativos establecidos por la SDHacienda para tal fin</t>
  </si>
  <si>
    <t>Reportes de  ejecución presupuestal elaborados y publicados.</t>
  </si>
  <si>
    <t>(No. de reportes de ejecución presupuestal elaborados y publicados / No. de reportes de ejecución presupuestal programados)*100</t>
  </si>
  <si>
    <t>Reportes de ejecución presupuestal publicados.</t>
  </si>
  <si>
    <t>Reportes de ejecución presupuestal elaborados y publicados</t>
  </si>
  <si>
    <r>
      <t xml:space="preserve">PRIMER TRIMESTRE: </t>
    </r>
    <r>
      <rPr>
        <sz val="10"/>
        <rFont val="Times New Roman"/>
        <family val="1"/>
      </rPr>
      <t xml:space="preserve">Se envió a cada Dirección, correo electrónico con el seguimiento a los saldos (ejecución presupuestal reservas, ejecución presupuestal vigencia, CDP por rubros, RP por rubros y pasivos exigibles) para la respectiva verificación, en las siguientes fechas: 5 de febrero de 2020, 2 de marzo de 2020 y 1 de abril de 2020. Lo anterior, fue adicional a los correos que se atienden con las solicitudes de información de ejecución de los diferentes proyectos a cargo de las Direcciones.
Se realizó entrega mensual de la ejecución presupuestal de reservas y de la vigencia; así mismo, las actas de liquidaciones de contratos constituidos como pasivos exigibles en vigencias anteriores, durante los primeros cinco días hábiles de cada mes, a la Dirección de Presupuesto de la Secretaría Distrital de Hacienda Distrital, en las siguientes fechas: 3 de febrero de 2020 y 2 de marzo de 2020.
Se remitió la rendición de la cuenta anual 2019 y las cuentas mensuales de enero, febrero y marzo a la Contraloría Distrital de Bogotá por medio del aplicativo SIVICOF.  La cuenta mensual del mes de marzo de 2020 se reporta la segunda semana del mes de abril de 2020.
El 2 y 23 de enero de 2020, se envió por correo electrónico solicitado la información de las áreas para la reprogramación del PAC del mes de febrero y marzo. La programación de pagos versus su ejecución en la vigencia 2020 fue del 80,78% y en la vigencia 2019 (reservas) del 68,78%.
</t>
    </r>
  </si>
  <si>
    <t xml:space="preserve">Claudia Velasco/ Profesional Especializada
Sandra Lara / profesional especializada </t>
  </si>
  <si>
    <t>Liliana Patricia Hernández Hurtado/ Directora de Gestión Administrativa y Financiera</t>
  </si>
  <si>
    <t xml:space="preserve">SECRETARIA DISTRITAL DE LA MUJER </t>
  </si>
  <si>
    <t>Gestión Contractual</t>
  </si>
  <si>
    <t>Dirección de Contratación</t>
  </si>
  <si>
    <t>Subsecretraría de Gestión Corporativa</t>
  </si>
  <si>
    <t>Establecer procedimientos que orienten y faciliten el desarrollo de las actividades de contratación de la Secretaría de acuerdo con las disposiciones legales vigentes y bajo la observancia de los principios de transparencia, economía, responsabilidad y demás previstos en la Constitución Política.</t>
  </si>
  <si>
    <t>Contribuir a la planeación de las compras públicas y facilitar ganancias en eficiencia y ahorro en el uso de los recursos públicos.</t>
  </si>
  <si>
    <t>Ejecución efectiva  de los procesos radicados en la Dirección de Contratación</t>
  </si>
  <si>
    <t>Desarrollo del 100% de los procesos radicados en la Dirección de Contratación, que cumplan con todos los requisitos definidos en la normativa vigente.</t>
  </si>
  <si>
    <t xml:space="preserve">Revisar,  y dar viabilidad jurídica a los procesos precontractuales que sean radicados en la Dirección de Contratación </t>
  </si>
  <si>
    <t>Plan Anual de Adquisiciones</t>
  </si>
  <si>
    <t>Porcentaje de procesos precontractuales revisados y  en la Dirección Contractual</t>
  </si>
  <si>
    <t>(No. de estudios previos revisados / No. de estudios  previos recibidos)*100</t>
  </si>
  <si>
    <t>Estudios previos</t>
  </si>
  <si>
    <r>
      <rPr>
        <b/>
        <sz val="10"/>
        <rFont val="Times New Roman"/>
        <family val="1"/>
      </rPr>
      <t>PRIMER TRIMESTRE:</t>
    </r>
    <r>
      <rPr>
        <sz val="10"/>
        <rFont val="Times New Roman"/>
        <family val="1"/>
      </rPr>
      <t xml:space="preserve"> La Dirección de Contratación durante el período comprendido entre el 1 de enero y el 31 de marzo de 2020, recibió de las diferentes  dependencias y/o direcciones solicitudes de  contratación. En virtud de lo anterior, en el primer trimestre se recibieron 216 estudios previos, la cual fueron centralizados y revisados. Una vez revisados y aprobados se les dio viabilidad jurídica para continuar con el trámite pertinente.
http://www.sdmujer.gov.co/transparencia/contratacion/informacion_contractual</t>
    </r>
  </si>
  <si>
    <t>Elaborar los contratos de acuerdo con los procesos aprobados en el PAABS y los cuales sean radicados en la Dirección de Contratación</t>
  </si>
  <si>
    <t>Porcentaje de contratos firmados y legalizados</t>
  </si>
  <si>
    <t>(No. de contratos firmados y legalizados / No. de solicitudes de contratación recibidas)*100</t>
  </si>
  <si>
    <t>Contratos suscritos</t>
  </si>
  <si>
    <t>Minutas (Secop 1),
Contratos Electrónicos y Clausulado Adicional (Secop 2)</t>
  </si>
  <si>
    <r>
      <rPr>
        <b/>
        <sz val="10"/>
        <rFont val="Times New Roman"/>
        <family val="1"/>
      </rPr>
      <t>PRIMER TRIMESTRE:</t>
    </r>
    <r>
      <rPr>
        <sz val="10"/>
        <rFont val="Times New Roman"/>
        <family val="1"/>
      </rPr>
      <t xml:space="preserve"> La Dirección de Contratación  durante el período comprendido entre el 1 de enero  y el 31 de marzo de 2020, recibió de las diferentes dependencias y/o direcciones solicitudes de  contratación. En virtud de lo anterior, en el primer trimestre se recibieron 216 estudios previos, la cual fueron centralizados y revisados. Una vez revisados y aprobados se les dio viabilidad jurídica para continuar con el trámite pertinente. Por lo anterior, y una ve revisados los procesos aprobados en los PAABS se continuó con la elaboración de las minutas de contratación. Así mismo,  se suscribieron 216 contratos. la información puede ser consultada a través del link:
http://www.sdmujer.gov.co/transparencia/contratacion/informacion_contractual</t>
    </r>
  </si>
  <si>
    <t xml:space="preserve">Estructurar los  pliego de condiciones requeridos para las diferentes direcciones  de la entidad de conformidad con la normatividad vigente </t>
  </si>
  <si>
    <t xml:space="preserve">Porcentaje de estudios previos y pliego de condiciones solicitados </t>
  </si>
  <si>
    <t>(No. de  pliego de condiciones realizados   / No. de  pliego de condiciones solicitados)*100</t>
  </si>
  <si>
    <t>Estuidios previso  y pliegos de condiciones realizados</t>
  </si>
  <si>
    <t>Estudios previos y pliego de condiciones realizados</t>
  </si>
  <si>
    <r>
      <rPr>
        <b/>
        <sz val="10"/>
        <rFont val="Times New Roman"/>
        <family val="1"/>
      </rPr>
      <t>PRIMER TRIMESTRE:</t>
    </r>
    <r>
      <rPr>
        <sz val="10"/>
        <rFont val="Times New Roman"/>
        <family val="1"/>
      </rPr>
      <t xml:space="preserve"> La Dirección de Contratación durante el período comprendido entre el 1 de enero y el 31 de marzo de 2020, estructuró tres (3) pliegos de condiciones y un (1) estudio previo que servirán como base para los procesos de contratación de la SDMUJER.</t>
    </r>
  </si>
  <si>
    <t>No se presentaron retrasos y/o factores limitantes para el cumplimiento de la meta.</t>
  </si>
  <si>
    <t xml:space="preserve">Elaborar y remitir a las dependencias informes trimestrales de seguimiento a la ejecución del PAABS </t>
  </si>
  <si>
    <t>Informes de seguimiento a la ejecución del PAABS, elaborados y enviados</t>
  </si>
  <si>
    <t>(No. de informes elaborados y enviados /No. de informes programados) * 100</t>
  </si>
  <si>
    <t>Informes elaborados.</t>
  </si>
  <si>
    <t xml:space="preserve">Informes elaborados y correos enviados a las dependencias.  </t>
  </si>
  <si>
    <r>
      <rPr>
        <b/>
        <sz val="10"/>
        <rFont val="Times New Roman"/>
        <family val="1"/>
      </rPr>
      <t xml:space="preserve">PRIMER TRIMESTRE: </t>
    </r>
    <r>
      <rPr>
        <sz val="10"/>
        <rFont val="Times New Roman"/>
        <family val="1"/>
      </rPr>
      <t xml:space="preserve">La Dirección de Contratación durante el período comprendido entre el 1 de enero y el 31 de marzo de 2020, realizó el seguimiento pertinente a la ejecución del PAABS de la SDMUJER. En virtud de lo anterior, la Dirección de Contratación en los Comités Directivos socializó y entregó información detallada de la ejecución del PAABS. De igual manera, se enviaron correos electrónicos y se realizó reunión con la Subsecretaria de Gestión Corporativa, la  jefa de la Dirección Administrativa y Financiera, la jefa de la Oficina Asesora de Planeación, lo anterior con fin de llevar un estricto cumplimiento al PAABS. </t>
    </r>
  </si>
  <si>
    <t>Atender requerimientos internos y externos, relacionados con la gestión  precontractual, contractual  y poscontractual de la Entidad</t>
  </si>
  <si>
    <t>Porcentaje de respuestas a requerimientos</t>
  </si>
  <si>
    <t>(No. de requerimientos atendidos/ No. de solicitudes recibidas)*100</t>
  </si>
  <si>
    <t>Documentos elaborados y enviados</t>
  </si>
  <si>
    <t>Informes,
reportes,
certificaciones y comunicaciones oficiales enviadas en respuestas a requerimientos internos y externos.</t>
  </si>
  <si>
    <r>
      <rPr>
        <b/>
        <sz val="10"/>
        <rFont val="Times New Roman"/>
        <family val="1"/>
      </rPr>
      <t>PRIMER TRIMESTRE:</t>
    </r>
    <r>
      <rPr>
        <sz val="10"/>
        <rFont val="Times New Roman"/>
        <family val="1"/>
      </rPr>
      <t xml:space="preserve"> La Dirección de Contratación en el primer trimestre presentó dentro de los primeros diez días hábiles de cada mes, la totalidad de los informes de Ley relacionados con la gestión contractual de la SDMUJER, así: SIVICOF - SIDEAP - TRANSPARENCIA y VEEDURÍA.
De igual manera, se atendieron aproximadamente 27 requerimientos clasificados entre requerimientos de Personería, Procuraduría, Contraloría, derechos de petición de ciudadanos y memorandos Internos.
Así mismo, se expidieron doscientas treinta y dos (232) certificaciones de contratos.
</t>
    </r>
  </si>
  <si>
    <t>Desarrollar estrategias para la implementación de lineamientos, instrumentos y  procedimientos que promuevan buenas prácticas contractuales</t>
  </si>
  <si>
    <t>Actualizar los procedimientos y formatos del Sistema de Gestión correspondientes al proceso Gestión Contractual</t>
  </si>
  <si>
    <t>Revisar la documentación del proceso para determinar las actualizaciones a que haya lugar</t>
  </si>
  <si>
    <t>Porcentaje de documentos actualizados, del Proceso de Gestión Contractual que hace parte del Sistema Integrado de Gestión</t>
  </si>
  <si>
    <t>(No. de documentos actualizados y registrados en el Sistema / No. de documentos identificados para su actualización)*100</t>
  </si>
  <si>
    <t>Documentos actualizados y registrados en el Sistema de Gestión</t>
  </si>
  <si>
    <t>Documentos actualizados y registrados en el Sistema Integrado de Gestión</t>
  </si>
  <si>
    <r>
      <t xml:space="preserve">
</t>
    </r>
    <r>
      <rPr>
        <b/>
        <sz val="10"/>
        <rFont val="Times New Roman"/>
        <family val="1"/>
      </rPr>
      <t>PRIMER TRIMESTRE:</t>
    </r>
    <r>
      <rPr>
        <sz val="10"/>
        <rFont val="Times New Roman"/>
        <family val="1"/>
      </rPr>
      <t xml:space="preserve"> La Dirección de Contratación durante el primer trimestre, realizó la revisión de los formatos y procedimiento del proceso de Gestión Contractual. Por lo anterior, se actualizaron tres formatos  en el Sistema Integrado de Gestión – LUCHA, Así:
GC-FO-15 SOLICITUD DE MODIFICACIÓN DE CONTRATOS
GC-FO-24 LISTA DE CHEQUEO
GC-PR-01 ESTRUCTURACIÓN ESTUDIOS PREVIOS
</t>
    </r>
  </si>
  <si>
    <t>Capacitar a  las dependencias de la Secretaría  Distrital de la Mujer, en temas de competencia del proceso de Gestión Contractual.</t>
  </si>
  <si>
    <t xml:space="preserve">Realizar cuatro (4) capacitaciones durante el año a las dependencias de la Secretaría que intervienen en el proceso de contratación
</t>
  </si>
  <si>
    <r>
      <t xml:space="preserve">
capacitaciones</t>
    </r>
    <r>
      <rPr>
        <sz val="10"/>
        <color indexed="8"/>
        <rFont val="Times New Roman"/>
        <family val="1"/>
      </rPr>
      <t xml:space="preserve"> en procesos de contratación</t>
    </r>
  </si>
  <si>
    <t>(No. de capacitaciones realizadas /No. de capacitaciones programadas ) * 100</t>
  </si>
  <si>
    <t>Jornadas de capacitación realizadas</t>
  </si>
  <si>
    <t>Presentaciones y listados de asistencia de servidoras y servidores públicos y contratistas participantes</t>
  </si>
  <si>
    <r>
      <rPr>
        <b/>
        <sz val="10"/>
        <rFont val="Times New Roman"/>
        <family val="1"/>
      </rPr>
      <t>PRIMER TRIMESTRE:</t>
    </r>
    <r>
      <rPr>
        <sz val="10"/>
        <rFont val="Times New Roman"/>
        <family val="1"/>
      </rPr>
      <t xml:space="preserve"> La Dirección de Contratación en el primer trimestre, convocó y desarrolló la primera capacitación en Supervisión de Contratos, dirigida a funcionarios y contratistas de la SDMUJER que intervienen en los temas de contratación, supervisión y apoyos a la supervisión, mencionada capacitación se llevó a cabo el 31 de marzo de 2020 en la modalidad virtual a través de la aplicación Teams.</t>
    </r>
  </si>
  <si>
    <t>Generar alertar a las dependencias de la Secretaría con el objeto de minimizar el riego de perdida de competencia en la liquidación de los contratos.</t>
  </si>
  <si>
    <t>Elaborar las  actas de liquidación de los contratos y/o convenios  a cargo de las  diferentes direcciones  que cumplan con los requisitos legales y procedimientos, de acuerdo con la solicitud del supervisor</t>
  </si>
  <si>
    <t>Elaboración de actas de liquidación de los contratos y/o convenios</t>
  </si>
  <si>
    <t>No. de liquidaciones realizadas ) /(No. de soliciutdes liquidaciones radicadas     * 100</t>
  </si>
  <si>
    <t xml:space="preserve">Acta de liquidación </t>
  </si>
  <si>
    <t>Actas de liquidaciones realizadas y publicadas en el Secop</t>
  </si>
  <si>
    <r>
      <rPr>
        <b/>
        <sz val="10"/>
        <rFont val="Times New Roman"/>
        <family val="1"/>
      </rPr>
      <t>PRIMER TRIMESTRE:</t>
    </r>
    <r>
      <rPr>
        <sz val="10"/>
        <rFont val="Times New Roman"/>
        <family val="1"/>
      </rPr>
      <t xml:space="preserve"> La Dirección de Contratación en el primer trimestre, recibió solicitudes de liquidación de contratos. Una vez revisadas las solicitudes por los abogados se continuó con la elaboración de las respectivas actas de liquidación.</t>
    </r>
  </si>
  <si>
    <t>Remitir alertas de estado de fechas limites para el trámite de liquidación de contratos y/o convenios suscritos por la Entidad, al área encargada de la supervisión.</t>
  </si>
  <si>
    <t>Porcentaje de alertas  generadas de estado y fecha límite para trámite de liquidación de contratos y/o convenios</t>
  </si>
  <si>
    <t>(No. de alertas generadas / No. de alertas identificadas)*100</t>
  </si>
  <si>
    <t>Alertas generadas  de estado de fechas límite para trámite de liquidación de contratos y/o convenios suscritos.</t>
  </si>
  <si>
    <t>Alertas de estado de fechas límite para trámite de liquidación de contratos y/o convenios suscritos por la Entidad.
Memorandos y/o correos remitidos a las dependencias.</t>
  </si>
  <si>
    <r>
      <rPr>
        <b/>
        <sz val="10"/>
        <rFont val="Times New Roman"/>
        <family val="1"/>
      </rPr>
      <t>PRIMER TRIMESTRE:</t>
    </r>
    <r>
      <rPr>
        <sz val="10"/>
        <rFont val="Times New Roman"/>
        <family val="1"/>
      </rPr>
      <t xml:space="preserve"> La Dirección de Contratación durante el primer trimestre, emitió las alertas respectivas en lo relacionado a la fechas límites para el trámite de liquidación de contratos y/o convenios suscritos por la SDMUJER. Por lo anterior, se enviaron 7 memorandos a los  supervisores comunicando y alertando sobre las fechas de pérdida de competencia para liquidar los contratos.
</t>
    </r>
  </si>
  <si>
    <t>Mónica Triana Nustes / Técnico Administrativo</t>
  </si>
  <si>
    <t>Adibi Jalima Jalafes Montes / Directora de Contratación</t>
  </si>
  <si>
    <t>Adriana Estupiñan Jaramillo/Jefa Oficina Asesora de Planeación</t>
  </si>
  <si>
    <t>Secretaria Distrital de la Mujer</t>
  </si>
  <si>
    <t>Atención a la Ciudadanía</t>
  </si>
  <si>
    <t>Implementar la Política Pública Distrital de Servicio a la Ciudadanía en la Secretaría Distrital de la Mujer, así como dar trámite a las peticiones, quejas, reclamos y sugerencias (PQRS) instauradas por la ciudadanía, mediante el desarrollo de acciones orientadas a garantizar el acceso oportuno, eficaz, eficiente, digno, transparente e igualitario a los servicios que presta la entidad.</t>
  </si>
  <si>
    <t>Formulación, seguimiento y evaluación de indicadores de gestión.</t>
  </si>
  <si>
    <t>Implementar la Política Pública Distrital de Servicio a la Ciudadanía</t>
  </si>
  <si>
    <t>Fortalecimiento de la capacidad de la ciudadanía para hacer efectivo el goce de sus derecho</t>
  </si>
  <si>
    <t>Plan Anticorrupción y de Atención a la Ciudadanía</t>
  </si>
  <si>
    <t>Información relacionada al proceso de Atención a la Ciudadanía en plataformas virtuales actualizada</t>
  </si>
  <si>
    <t>(Número de actualizaciones desarrolladas/Número de actualizaciones programadas)*100</t>
  </si>
  <si>
    <t>Información relacionada al proceso de Atención a la Ciudadanía en plataformas virtuales (Portal Web Institucional y Guía de Trámites y Servicios de la Alcaldía Mayor de Bogotá D.C.).</t>
  </si>
  <si>
    <r>
      <rPr>
        <b/>
        <sz val="10"/>
        <rFont val="Times New Roman"/>
        <family val="1"/>
      </rPr>
      <t>PRIMER TRIMESTRE:</t>
    </r>
    <r>
      <rPr>
        <sz val="10"/>
        <rFont val="Times New Roman"/>
        <family val="1"/>
      </rPr>
      <t xml:space="preserve"> La Subsecretaría de Gestión Corporativa - Proceso de Atención a la Ciudadanía realiza la actualización de la información referente a los servicios prestados por la Secretaría Distrital de la Mujer, la ubicación de sedes, horarios y puntos de atención para la prestación de los servicios de la entidad en el Portal Web Institucional de la Secretaría Distrital de la Mujer y el aplicativo virtual de la Guía de Trámites y Servicios de la Alcaldía Mayor de Bogotá (se puede consultar en el siguiente enlace: http://guiatramitesyservicios.bogota.gov.co/entidad/secretaria_distrital_de_la_mujer). Dicha labor, se ha adelantado mensualmente, garantizando información clara y veraz al ciudadano.
• En el mes de febrero se actualizaron las páginas del botón de transparencia 1.1 Mecanismos para la atención al ciudadano y 1.2 Localización física, sucursales o regionales, horarios y días de atención al público, de acuerdo con los cambios en la atención en las CIOM de las localidades de San Cristóbal, Teusaquillo y Antonio Nariño.
• En el mes de marzo se actualizó la página web de la Defensora de la Ciudadanía, debido al cambio de la jefa de la Oficina Asesora Jurídica
• En el mes de marzo se actualizó la página web de la Carta de Trato Digno a la Ciudadanía, ya que se elaboró la Carta de Trato Digno a la Ciudadanía para el año 2020, conforme a la guía de diseño para carta del trato digno del departamento administrativo de la función pública, las cartas de vigencias anteriores y la imagen institucional
• En el mes de marzo se actualizó la página web 9. Trámites y Servicios del botón de transparencia y acceso a la información pública, con la nueva imagen institucional.
• Finalizando el mes de marzo, se actualizaron nuevamente las páginas web 1.1 Mecanismos para la atención al ciudadano, 1.2. Localización física, sucursales o regionales, horarios y días de atención al público, 10.9 Mecanismos para presentar quejas y reclamos en relación con omisiones o acciones del sujeto obligado y Defensora de la Ciudadanía, de acuerdo con las disposiciones impartidas por la Alcaldía Mayor de Bogotá y la Presidencia de Colombia para prevenir la propagación del Covid-19.</t>
    </r>
  </si>
  <si>
    <t>Participaciones en Ferias de Servicio a la Ciudadanía, programadas por la Secretaría General de Bogotá D.C. u otras entidades distritales.</t>
  </si>
  <si>
    <t>(Número de participaciones en Ferias de Servicio a la Ciudadanía/Número de participaciones en Ferias de Servicio a la Ciudadanía programadas)*100</t>
  </si>
  <si>
    <t>Evidencias de participaciones en Ferias de Servicio a la Ciudadanía, programadas por la Secretaría General de Bogotá D.C. u otras entidades distritales</t>
  </si>
  <si>
    <t>PRIMER TRIMESTRE: La Secretaría Distrital de la Mujer atiende a las inquietudes de la ciudadanía, relativas a los servicios e información general en el marco de las acciones de la Secretaría General de la Alcaldía Mayor de Bogotá D.C. quien a través de la Dirección del Sistema Distrital de Servicio a la Ciudadanía, de manera conjunta da cumplimento al Decreto 494 del 2010, mediante el SuperCADE MÓVIL - FDSC en las diferentes Localidades de Bogotá con el objeto de acercar la administración a la ciudadanía y reunir a entidades distritales, nacionales y privadas para ofrecer sus trámites y servicios.
La Subsecretaría de Gestión Corporativa - Proceso de Atención a la Ciudadanía, con el acompañamiento de la Dirección de Territorialización de Derechos y Participación y el proceso de Comunicación Estratégica, participó en el primer trimestre de la vigencia 2020 en una feria de servicio organizadas por la Alcaldía Mayor de Bogotá D.C. como SuperCADE Móvil, en la localidad de Santa Fe, el 31 de enero de 2020.</t>
  </si>
  <si>
    <t xml:space="preserve">
Vale la pena mencionar que de acuerdo con las disposiciones impartidas por la Alcaldía Mayor de Bogotá y la Presidencia de Colombia para prevenir la propagación del Covid-19, se cancelaron las ferias SuperCADE MÓVIL - FDSC en las diferentes Localidades de Bogotá .</t>
  </si>
  <si>
    <t>Infraestructura para la prestación de servicios a la ciudadanía suficiente y adecuada</t>
  </si>
  <si>
    <t>Desarrollar un autodiagnóstico de accesibilidad al medio físico en los puntos de atención a la ciudadanía para realizar ajustes razonables.</t>
  </si>
  <si>
    <t>Subsecretaría de Gestión Corporativa - Proceso de Atención a la Ciudadanía
Dirección Administrativa y Financiera</t>
  </si>
  <si>
    <t xml:space="preserve">Autodiagnostico de accesibilidad al medio físico en los puntos de atención a la ciudadanía </t>
  </si>
  <si>
    <t>(Número de autodiagnosticos de accesibilidad al medio físico en los puntos de atención desarrollados/Número de autodiagnosticos de accesibilidad al medio físico en los puntos de atención programados)*100</t>
  </si>
  <si>
    <t>Documento de autodiagnostico de accesibilidad al medio físico en los puntos de atención a la ciudadanía</t>
  </si>
  <si>
    <t>La actividad está programada para el tercer trimestre de la vigencia 2020.</t>
  </si>
  <si>
    <t>Cualificación de los equipos de trabajo que atienden a la ciudadanía</t>
  </si>
  <si>
    <t>Plan Anticorrupción y de Atención a la Ciudadanía
Plan Institucional de Capacitación</t>
  </si>
  <si>
    <t>Sensibilizaciones a servidoras/es y contratistas en temas de atención a la ciudadanía, gestión de peticiones ciudadanas y en atención preferencial y diferencial</t>
  </si>
  <si>
    <t>(Número de sensibilizaciones realizadas/Número de sensibilizaciones programadas)*100</t>
  </si>
  <si>
    <t>Evidencias del desarrollo de Sensibilizaciones a servidoras/es y contratistas en temas de atención a la ciudadanía, gestión de peticiones ciudadanas y en atención preferencial y diferencial</t>
  </si>
  <si>
    <r>
      <rPr>
        <b/>
        <sz val="10"/>
        <rFont val="Times New Roman"/>
        <family val="1"/>
      </rPr>
      <t>PRIMER TRIMESTRE:</t>
    </r>
    <r>
      <rPr>
        <sz val="10"/>
        <rFont val="Times New Roman"/>
        <family val="1"/>
      </rPr>
      <t xml:space="preserve"> De acuerdo con el compromiso de mejorar continuamente el servicio a la ciudadanía y de desarrollar la Política de Servicio a la Ciudadanía en la Secretaria Distrital de la Mujer, la Subsecretaría de Gestión Corporativa - Proceso de Atención a la Ciudadanía sensibiliza a las funcionarias y funcionarios de las diferentes dependencias de las Secretaría en temas de atención a la ciudadanía y gestión de peticiones ciudadanas.
En el primer trimestre de la vigencia 2020, se desarrolló una sensibilización sobre el Sistema Distrital para la Gestión de Peticiones Ciudadanas - Bogotá Te Escucha a las usuarias y usuarios del Sistema (principales y suplentes) en la Secretaría, el día 26 de marzo de 2020, de 3:00 a 4:30 p.m., por medio de Microsoft Teams.</t>
    </r>
  </si>
  <si>
    <t>Sensibilizar a las servidoras/es y contratistas en temas de atención a la ciudadanía, mediante la difusión de mínimo 12 piezas comunicacionales.</t>
  </si>
  <si>
    <t>Subsecretaría de Gestión Corporativa - Proceso de Atención a la Ciudadanía
Despacho - Proceso de Comunicación Estratégica</t>
  </si>
  <si>
    <t>Piezas comunicacionales difundidas para sensibilizar a las servidoras/es y contratistas en temas de atención a la ciudadanía</t>
  </si>
  <si>
    <t>(Número de piezas comunicacionales difundidas/Número piezas comunicacionales programadas para su difusión)*100</t>
  </si>
  <si>
    <r>
      <rPr>
        <b/>
        <sz val="10"/>
        <rFont val="Times New Roman"/>
        <family val="1"/>
      </rPr>
      <t>PRIMER TRIMESTRE:</t>
    </r>
    <r>
      <rPr>
        <sz val="10"/>
        <rFont val="Times New Roman"/>
        <family val="1"/>
      </rPr>
      <t xml:space="preserve"> La Subsecretaría de Gestión Corporativa - Proceso de Atención a la Ciudadanía, desarrolla una campaña para el fortalecimiento del servicio a la ciudadanía en la Entidad, la cual tiene como objetivo sensibilizar a las servidoras, servidores y contratistas de la Secretaría Distrital de la Mujer en temas de atención a la ciudadanía, mediante la difusión de piezas comunicacionales, para el mejoramiento del servicio a la ciudadanía en la Secretaría.
De acuerdo al Plan de Acción de la campaña, se divulgaron dos temas (</t>
    </r>
    <r>
      <rPr>
        <sz val="10"/>
        <color indexed="21"/>
        <rFont val="Times New Roman"/>
        <family val="1"/>
      </rPr>
      <t>Carta de Trato Digno a la Ciudadanía 2020</t>
    </r>
    <r>
      <rPr>
        <sz val="10"/>
        <rFont val="Times New Roman"/>
        <family val="1"/>
      </rPr>
      <t xml:space="preserve"> y </t>
    </r>
    <r>
      <rPr>
        <sz val="10"/>
        <color indexed="10"/>
        <rFont val="Times New Roman"/>
        <family val="1"/>
      </rPr>
      <t>Proceso de Atención a la Ciudadanía</t>
    </r>
    <r>
      <rPr>
        <sz val="10"/>
        <rFont val="Times New Roman"/>
        <family val="1"/>
      </rPr>
      <t xml:space="preserve">), por medio de la Boletina Informativa </t>
    </r>
    <r>
      <rPr>
        <sz val="10"/>
        <color indexed="51"/>
        <rFont val="Times New Roman"/>
        <family val="1"/>
      </rPr>
      <t>26/03/2020</t>
    </r>
    <r>
      <rPr>
        <sz val="10"/>
        <rFont val="Times New Roman"/>
        <family val="1"/>
      </rPr>
      <t>, en el primer trimestre de la vigencia 2020.</t>
    </r>
  </si>
  <si>
    <t>Articulación interinstitucional para el mejoramiento de los canales de servicio a la ciudadanía</t>
  </si>
  <si>
    <t>Elaborar informes mensuales y trimestrales de seguimiento a la gestión de las peticiones ciudadanas y a la implementación de la Política Pública Distrital de Servicio a la Ciudadanía.</t>
  </si>
  <si>
    <t>Informes de seguimiento a la gestión de las peticiones ciudadanas y a la implementación de la PPDSC</t>
  </si>
  <si>
    <t>(Número de informes elaborados/Número de informes programados)*100</t>
  </si>
  <si>
    <t>Informes de seguimiento a la gestión de las peticiones ciudadanas y a la implementación de la PPDSC publicados en la página web institucional</t>
  </si>
  <si>
    <r>
      <rPr>
        <b/>
        <sz val="10"/>
        <rFont val="Times New Roman"/>
        <family val="1"/>
      </rPr>
      <t>PRIMER TRIMESTRE:</t>
    </r>
    <r>
      <rPr>
        <sz val="10"/>
        <rFont val="Times New Roman"/>
        <family val="1"/>
      </rPr>
      <t xml:space="preserve"> La Subsecretaría de Gestión Corporativa - Proceso de Atención a la Ciudadanía elabora mensualmente informes de seguimiento de las peticiones, quejas, reclamos y sugerencias ciudadanas tramitadas por la Secretaría Distrital de la Mujer. Los informes publicados en el primer trimestre del año 2020</t>
    </r>
    <r>
      <rPr>
        <sz val="10"/>
        <color indexed="8"/>
        <rFont val="Times New Roman"/>
        <family val="1"/>
      </rPr>
      <t xml:space="preserve"> corresponden al cuatrimestre de la vigencia 2019, los meses de diciembre de 2019, enero y febrero de 2020,</t>
    </r>
    <r>
      <rPr>
        <sz val="10"/>
        <rFont val="Times New Roman"/>
        <family val="1"/>
      </rPr>
      <t xml:space="preserve"> los cuales fueron enviados al Despacho y publicados en la página Web de la Secretaría Distrital de la Mujer. Se pueden consultar en el siguiente enlace:
http://www.sdmujer.gov.co/transparencia/instrumentos-gestion-informacionpublica/Informe-pqr-denuncias-solicitudes</t>
    </r>
  </si>
  <si>
    <t>Participar en las actividades de sensibilización y fortalecimiento del servicio a la ciudadanía de la Red Distrital de Quejas y Reclamos y otras entidades distritales y nacionales.</t>
  </si>
  <si>
    <t xml:space="preserve">Participaciones en las actividades de sensibilización y fortalecimiento del servicio a la ciudadanía </t>
  </si>
  <si>
    <t>(Número de participaciones realizadas/Número de participaciones programadas)*100</t>
  </si>
  <si>
    <t xml:space="preserve">Evidencias de participación en las actividades de sensibilización y fortalecimiento del servicio a la ciudadanía </t>
  </si>
  <si>
    <r>
      <rPr>
        <b/>
        <sz val="10"/>
        <rFont val="Times New Roman"/>
        <family val="1"/>
      </rPr>
      <t>PRIMER TRIMESTRE:</t>
    </r>
    <r>
      <rPr>
        <sz val="10"/>
        <rFont val="Times New Roman"/>
        <family val="1"/>
      </rPr>
      <t xml:space="preserve"> En aplicación a lo dispuesto en el numeral 7 del artículo 3° del Decreto Distrital 371 de 2010, la Secretaría Distrital de la Mujer a través de la Subsecretaría de Gestión Corporativa - Proceso de Atención a la Ciudadanía, participa en las actividades de sensibilización y fortalecimiento del servicio a la ciudadanía de la Red Distrital de Quejas y Reclamos y otras entidades distritales y nacionales.
La Subsecretaría de Gestión Corporativa - Proceso de Atención a la Ciudadanía, participó en el primer trimestre del año 2020 en la reunión del Nodo Central de la Red Distrital de Quejas y Reclamos 2020, en la Veeduría Distrital (Sala de Reuniones Arrayanes), el día 10 de marzo de 2020 de 8:00 a 10:00 a.m.</t>
    </r>
  </si>
  <si>
    <t>Vale la pena mencionar que de acuerdo con las disposiciones impartidas por la Alcaldía Mayor de Bogotá y la Presidencia de Colombia para prevenir la propagación del Covid-19, se cancelaron las actividades de sensibilización y fortalecimiento del servicio a la ciudadanía de la Red Distrital de Quejas y Reclamos y otras entidades distritales y nacionales.</t>
  </si>
  <si>
    <t>Dar respuesta oportuna a las peticiones ciudadanas de acuerdo con las competencias de cada una de las dependencias y de conformidad con la normatividad vigente.</t>
  </si>
  <si>
    <t>Todas las dependecias</t>
  </si>
  <si>
    <t>Respuestas oportunas a las peticiones ciudadanas de acuerdo con las competencias de cada una de las dependencias y de conformidad con la normatividad vigente</t>
  </si>
  <si>
    <t>(Número de peticiones ciudadanas atendidos oportunamente/Número de peticiones ciudadana recibidas)*100</t>
  </si>
  <si>
    <t>Respuestas oportunas a las peticiones ciudadanas de acuerdo con las competencias de cada una de las dependencias y de conformidad con la normatividad vigente en el Sistema Distrital de Quejas y Soluciones - Bogotá Te Escucha</t>
  </si>
  <si>
    <r>
      <rPr>
        <b/>
        <sz val="10"/>
        <rFont val="Times New Roman"/>
        <family val="1"/>
      </rPr>
      <t>PRIMER TRIMESTRE:</t>
    </r>
    <r>
      <rPr>
        <sz val="10"/>
        <rFont val="Times New Roman"/>
        <family val="1"/>
      </rPr>
      <t xml:space="preserve"> Durante el primer trimestre de la vigencia 2020, se dio respuesta por parte de las diferentes dependencias de la Secretaría Distrital de la Mujer, dentro de los términos estipulados por la ley, a 478 peticiones recibidas a través de los distintos canales de atención habilitados en la Secretaría Distrital de la Mujer y por traslado en el Sistema Distrital para la Gestión de Peticiones Ciudadanas - Bogotá Te Escucha. Al finalizar el trimestre, las peticiones que la entidad mantiene pendientes de respuesta, las cuales están en proceso de trámite, se encuentran dentro de los tiempos de gestión para su trámite conforme a los términos estipulados por la ley.</t>
    </r>
  </si>
  <si>
    <t xml:space="preserve">
</t>
  </si>
  <si>
    <t>Mejoramiento continuo de los servicios a la ciudadanía</t>
  </si>
  <si>
    <t>Actualizar el manual y procedimiento asociados al proceso de atención a la ciudadanía de acuerdo con la normatividad vigente.</t>
  </si>
  <si>
    <t>Documentos asociados al proceso de atención a la ciudadanía actualizados de acuerdo con la normatividad vigente</t>
  </si>
  <si>
    <t>(Número de documentos actualizados/Número de documentos programados para su actualización)*100</t>
  </si>
  <si>
    <t>Manual y procedimiento asociados al proceso de atención a la ciudadanía actualizados</t>
  </si>
  <si>
    <r>
      <rPr>
        <b/>
        <sz val="10"/>
        <rFont val="Times New Roman"/>
        <family val="1"/>
      </rPr>
      <t xml:space="preserve">PRIMER TRIMESTRE: </t>
    </r>
    <r>
      <rPr>
        <sz val="10"/>
        <rFont val="Times New Roman"/>
        <family val="1"/>
      </rPr>
      <t>La Subsecretaría de Gestión Corporativa - Proceso de Atención a la Ciudadanía, en el primer trimestre de 2020, elaboró una propuesta para la actualización del procedimiento AC-PR-2 - Gestión de las Peticiones, Quejas, Reclamos y Sugerencias de la Ciudadanía, en su versión 6, la cual, luego de su aprobación por parte de la líder del Proceso (Subsecretaria de Gestión Corporativa) será publicada en el Sistema Integrado de Gestión de la SDMujer - Lucha.</t>
    </r>
  </si>
  <si>
    <t>Medir la satisfacción de la ciudadanía y partes interesadas con respecto a los servicios ofrecidos, por medio de encuestas de percepción, y retroalimentar sus resultados.</t>
  </si>
  <si>
    <t>Subsecretaría de Gestión Corporativa - Proceso de Atención a la Ciudadanía
Oficina Aserora de Planeación</t>
  </si>
  <si>
    <t>Informes de medición de la satisfacción de la ciudadanía y partes interesadas</t>
  </si>
  <si>
    <t>(Número de informes de medición de la satisfacción de la ciudadanía y partes interesadas elaborados/Número de informes de medición de la satisfacción de la ciudadanía y partes interesadas programados)*100</t>
  </si>
  <si>
    <r>
      <rPr>
        <b/>
        <sz val="10"/>
        <rFont val="Times New Roman"/>
        <family val="1"/>
      </rPr>
      <t>PRIMER TRIMESTRE:</t>
    </r>
    <r>
      <rPr>
        <sz val="10"/>
        <rFont val="Times New Roman"/>
        <family val="1"/>
      </rPr>
      <t xml:space="preserve"> La Oficina Asesora de Planeación elabora trimestralmente el Informes de Medición de Satisfacción de Usuarias y Partes Interesadas, los cuales tienen por objetivo medir la satisfacción de las ciudadanas y los ciudadanos con respecto a los servicios recibidos por la Secretaría Distrital de la Mujer, con el fin identificar aspectos positivos y negativos para evaluar y mejorar los diferentes procesos involucrados en la prestación de los servicios a la ciudadanía.
En el primer trimestre del año 2020 se publicó el Informe de Medición de Satisfacción de Usuarias y Partes Interesadas correspondiente al cuarto trimestre (Octubre, Noviembre Diciembre) de la vigencia 2019.</t>
    </r>
  </si>
  <si>
    <t>Boris Leandro Barbosa Tarazona</t>
  </si>
  <si>
    <t>Evaluación y Seguimiento a la Gestión</t>
  </si>
  <si>
    <t>Oficina de Control Interno</t>
  </si>
  <si>
    <t>Medir y evaluar la eficiencia, eficacia y economía de los demás controles, asesorando a la dirección en la continuidad del proceso administrativo, la reevaluación de los planes establecidos y en la introducción de los correctivos necesarios para el cumplimiento de las metas u objetivos previstos.</t>
  </si>
  <si>
    <t>Consolidar la Secretaría Distrital de la Mujer como una entidad innovadora y eficiente, para contribuir con la garantía de derechos de las mujeres en el Distrito Capital</t>
  </si>
  <si>
    <t>Desarrollar el Plan Anual de Auditoría de la Secretaría Distrital de la Mujer</t>
  </si>
  <si>
    <t>Realizar treinta y seis (36) informes reglamentarios y de seguimiento, incluidos en el Plan Anual de Auditoría.</t>
  </si>
  <si>
    <t>Identificar fortalezas, oportunidades de mejora y hallazgos, para el mejoramiento de la gestión y desempeño de la entidad en relación con el tema del informe reglamentario, con destino a la (al) líder de proceso y/o Secretaria de Despacho.</t>
  </si>
  <si>
    <t>Elaborar, remitir y/o publicar según sea el caso, veintitrés (23) informes reglamentarios, de conformidad con lo aprobado en el Plan Anual de Auditoría.</t>
  </si>
  <si>
    <t>Norha Carrasco Rincón</t>
  </si>
  <si>
    <t>Porcentaje de informes reglamentarios y de seguimiento efectuados</t>
  </si>
  <si>
    <t>(No. de informes reglamentarios efectuados / No. de informes reglamentarios programados) * 100</t>
  </si>
  <si>
    <t>Porcentaje de informes reglamentarios a cargo de la OCI, remitidos y/o publicados.</t>
  </si>
  <si>
    <t>Informes reglamentarios a cargo de la OCI, presentados, remitidos y/o publicados</t>
  </si>
  <si>
    <t>Se elaboraron 11 de los 23 informes reglamentarios aprobados en el PAA, así: 
1. Informe de seguimiento al Plan Anticorrupción y de Atención a la Ciudadanía (PAAC) publicado en la página web el 16.01.2020 (3-2020-000124).
2. Informe Pormenorizado de Control Interno noviembre-diciembre de 2019, publicado en la página web el 31.01.2020.
3. Informe sobre Detrimentos Patrimoniales de la vigencia 2019 (CBN-1016), certificado SIVICOF del 17.02.2020.
4. Informe sobre Plan de Contingencia Institucional de la vigencia 2019 (CBN-1107), certificado SIVICOF del 17.02.2020.
5. Informe de la Oficina de Control Interno de la vigencia 2019 (CBN-1038), certificado SIVICOF del 17.02.2020 (3-2020-000425).
6. Informe de Austeridad del Gasto de la vigencia 2019 (CBN-1015), certificado SIVICOF del 17.02.2020 (3-2020-000418).
7. Informe de Seguimiento al Plan de Mejoramiento 2019 (CB-402SA), certificado SIVICOF del 17.02.2020.
8. Informe de Evaluación Anual del Control Interno Contable vigencia 2019 (CBN-1019) correo 12.02.2020, certificado SIVICOF del 17.02.2020 (3-2020-000426).
9. Informe de Evaluación Institucional de Gestión por Dependencias (consolidado con radicado 3-2020-000749)
10. Informe de seguimiento a la implementación del MIPG a través del FURAG, certificado del 03.03.2020.
11. Informe de seguimiento a la verificación, recomendaciones y resultados sobre el cumplimiento de las normas en materia de Derechos de Autor sobre software, certificado de recepción del 13.03.2020</t>
  </si>
  <si>
    <t>Se requirió adelantar la presentación del informe FURAG, de conformidad con las fechas establecidas por el Departamento Administrativo de la Función Pública, retrasando la elaboración de otros informes que no tienen fehca límite de presentación.</t>
  </si>
  <si>
    <t>Se encuentra pendiente la elaboración y entrega de los informes de seguimiento a metas PDD y a PQRS, los cuales se entregarán en abril de 2020.</t>
  </si>
  <si>
    <t>Elaborar, remitir y/o publicar según sea el caso, trece (13) informes de seguimiento, de conformidad con lo aprobado en el Plan Anual de Auditoría</t>
  </si>
  <si>
    <t>Desarrollar seis (6) auditorías aprobadas por el Comité Institucional de Coordinación de Control Interno en el Plan Anual de Auditoría.</t>
  </si>
  <si>
    <t>Determinar debilidades, fortalezas y recomendaciones para el mejoramiento de la gestión y desempeño del proceso auditado, con destino a la (al) líder de proceso y/o Secretaria de Despacho.</t>
  </si>
  <si>
    <t>Desarrollar las seis (6) auditorías programadas en el Plan Anual de Auditoría.</t>
  </si>
  <si>
    <t>Porcentaje de auditorias ejecutadas</t>
  </si>
  <si>
    <t>(No. de auditorias ejecutadas / No. De auditorias programadas) * 100</t>
  </si>
  <si>
    <t>Porcentaje de auditorías ejecutadas.</t>
  </si>
  <si>
    <t>Informes de auditorías de gestión presentados.</t>
  </si>
  <si>
    <r>
      <t>Se iniciaron las siguientes auditorías, de conformidad con el PAA, desarrollando las siguientes etapas:
1. Auditoría al proceso "Gestión contractual": planeación de la auditoría.
2. Auditoría al proceso "Gestión jurídica": planeación de la auditoría.
3. Auditoría a la Política de servicio a la ciudadanía: planeación de la auditoría.
4. Auditoría al proceso "Gestión financiera": planeación de la auditoría.
5. Auditoría al proceso "Participación ciudadana y corresponsabilidad"</t>
    </r>
    <r>
      <rPr>
        <sz val="10"/>
        <color indexed="51"/>
        <rFont val="Times New Roman"/>
        <family val="1"/>
      </rPr>
      <t>: inicio de la planeación.</t>
    </r>
  </si>
  <si>
    <t>Se presentaron retrasos para dar apertura a las auditorías, debido a la declaratoria de emergencia sanitaria por COVID 19.</t>
  </si>
  <si>
    <t>Se realizará la apertura y desarrollo de las auditorías teniendo como herramienta el aplicativo TEAMS de Microsoft, y de conformidad con la dinámica del trabajo en casa extraordinario.</t>
  </si>
  <si>
    <t>Realizar el 100% de las actividades de consultoría propias de los roles de la Oficina de Control Interno, que contribuyan al mejoramiento de la gestión y desempeño de la entidad.</t>
  </si>
  <si>
    <t>Actividades de consultoría que contribuyan al mejoramiento de la gestión y desempeño de la entidad.</t>
  </si>
  <si>
    <t>Desarrollar la planeación, actualización, mejora y seguimiento de la actividad de auditoría</t>
  </si>
  <si>
    <t>Porcentaje de actividades de consultoría que contribuyan al mejoramiento de la gestión y desempeño de la entidad.</t>
  </si>
  <si>
    <t>(Número de actividades  de consultoría que contribuyan al mejoramiento de la gestión y desempeño de la entidad desarrolladas / Número de actividades  de consultoría que contribuyan al mejoramiento de la gestión y desempeño de la entidad programadas) * 100</t>
  </si>
  <si>
    <t>Documentos del proceso actualizados.
Mapa de riesgos actualizado.
Seguimiento realizado al mapa de riesgos.
Seguimiento realizado a la información a cargo de la OCI publicada en página web.
Actas de CICCI
Evidencia de reuniones.
Actas de visita.</t>
  </si>
  <si>
    <t>Documentos del proceso.
Mapa de riesgos y su correspondiente seguimiento.
Página web con información a cargo de la OCI. actualizada.
Actas de CICCI
Evidencia de reuniones.
Actas de visita.</t>
  </si>
  <si>
    <t>Se realizó la planeación y planteamiento del Plan Anual de Auditoría, en el marco de los lineamientos aprobados por el Comité Distrital de Auditoría.
Se realizó la adaptación de los formatos de planeación de la auditoría, los cuales se encuentran en prueba.
Se realizó la Secretaría Técnica del Comité Institucional de Coordinación de Control Interno en las sesiones del 27.01.2020 y 09.03.2020.
Se participó en las sesiones del Comité Institucional de Gestión y Desempeño.
Se ejerce la secretaría técnica del Comité Distrital de Auditoría, de conformidad con la votación realizada en la primera sesión de la vigencia 2020.
Se realizó el acompañamiento y retroalimentación para la formulación del Plan Anticorrupción y de Atención a la Ciudadanía para la vigencia 2020.
Se desarrolla el rol de relación con entes de control, de conformidad con las instrucciones de la Secretaria de Despacho y la Subsecretaria de Gestión Corporativa.</t>
  </si>
  <si>
    <t>N. A.</t>
  </si>
  <si>
    <t>N. A</t>
  </si>
  <si>
    <t>Realizar la secretaría técnica y participar en los comités y mesas técnicas</t>
  </si>
  <si>
    <t>Realizar la socialización, el acompañamiento y la asesoría técnica y metodológica.</t>
  </si>
  <si>
    <t>Realizar la atención a entes de control</t>
  </si>
  <si>
    <t>Secretraría Distrital de la Mujer</t>
  </si>
  <si>
    <t>Control Interno Disciplinario</t>
  </si>
  <si>
    <t>Proteger la función pública al interior de la Secretaría Distrital de la Mujer, adelantando las actuaciones disciplinarias relacionadas con sus servidoras (es) determinando la posible responsabilidad frente a la ocurrencia de acciones disciplinables.</t>
  </si>
  <si>
    <r>
      <rPr>
        <b/>
        <sz val="10"/>
        <rFont val="Times New Roman"/>
        <family val="1"/>
      </rPr>
      <t>Consolidar la Secretaría Distrital de la Mujer como una entidad innovadora y eficiente</t>
    </r>
    <r>
      <rPr>
        <sz val="10"/>
        <rFont val="Times New Roman"/>
        <family val="1"/>
      </rPr>
      <t>, para contribuir con la garantía de derechos de las mujeres en el Distrito Capital.</t>
    </r>
  </si>
  <si>
    <t xml:space="preserve">Fortalecimiento de procesos mediante la apropiación y articulación de actividades administrativas y herramientas técnicas para una gestión eficiente, colaborativa y transparente, que permita la ejecución y evaluación de la misión institucional. </t>
  </si>
  <si>
    <t xml:space="preserve">Adelantar actividades orientadas a garantizar el buen funcionamiento de la gestión pública y la prevención de la incursión en faltas disciplinarias.
</t>
  </si>
  <si>
    <t>Servidoras y servidores públicos de la SDMujer (planta, provisionalidad y temporales) conscientes de sus deberes y responsabilidades conforme al Régimen Disciplinario Colombiano.</t>
  </si>
  <si>
    <r>
      <rPr>
        <sz val="10"/>
        <color indexed="8"/>
        <rFont val="Times New Roman"/>
        <family val="1"/>
      </rPr>
      <t>Ejecución de 2 jornadas de sensibilización y dos (2) campañas  sobre responsabilidad de servidoras (es) públicas (os) en materia disciplinaria.</t>
    </r>
    <r>
      <rPr>
        <sz val="10"/>
        <rFont val="Times New Roman"/>
        <family val="1"/>
      </rPr>
      <t xml:space="preserve">
</t>
    </r>
  </si>
  <si>
    <t>Subsecretaria de Gestión Corporativa</t>
  </si>
  <si>
    <t xml:space="preserve">
Plan Anticorrupción y de Atención a la Ciudadanía
Plan Institucional de Capacitación</t>
  </si>
  <si>
    <r>
      <rPr>
        <sz val="10"/>
        <color indexed="8"/>
        <rFont val="Times New Roman"/>
        <family val="1"/>
      </rPr>
      <t>Jornadas de sensibilización en materia disciplinaria</t>
    </r>
    <r>
      <rPr>
        <sz val="10"/>
        <rFont val="Times New Roman"/>
        <family val="1"/>
      </rPr>
      <t xml:space="preserve">  </t>
    </r>
  </si>
  <si>
    <t>No. de jornadas de sensibilización realizadas/ No. de jornadas de sensiblización programadas*100</t>
  </si>
  <si>
    <t>No.  jornadas de sensibilización realizadas.</t>
  </si>
  <si>
    <t>Listados de asistencia de las (os) servidoras (es) participantes.</t>
  </si>
  <si>
    <r>
      <rPr>
        <b/>
        <sz val="10"/>
        <rFont val="Times New Roman"/>
        <family val="1"/>
      </rPr>
      <t xml:space="preserve">SEGUIMIENTO PRIMER TRIMESTRE: </t>
    </r>
    <r>
      <rPr>
        <sz val="10"/>
        <rFont val="Times New Roman"/>
        <family val="1"/>
      </rPr>
      <t>Para el periodo objeto de seguimiento no se programaron actividades a desarrollar.</t>
    </r>
  </si>
  <si>
    <t>Porcentaje de avance en la difusión de campaña sobre responsabilidad disciplinaria.</t>
  </si>
  <si>
    <t>(No. de piezas de la  campaña publicadas en pagina web, intranet o boletina informativa / No. de piezas propuestas de la campaña)*100</t>
  </si>
  <si>
    <t>% piezas comunicativas en materia disciplinaria publicadas.</t>
  </si>
  <si>
    <t>Publicación realizada por los diferentes canales de comunicación institucional.</t>
  </si>
  <si>
    <r>
      <rPr>
        <b/>
        <sz val="10"/>
        <rFont val="Times New Roman"/>
        <family val="1"/>
      </rPr>
      <t>SEGUIMIENTO PRIMER TRIMESTRE</t>
    </r>
    <r>
      <rPr>
        <sz val="10"/>
        <rFont val="Times New Roman"/>
        <family val="1"/>
      </rPr>
      <t>: Para el periodo objeto de seguimiento no se programaron actividades a desarrollar.</t>
    </r>
  </si>
  <si>
    <t xml:space="preserve">Adelantar los procesos disciplinarios que se encuentren activos en la Subsecretaría de Gestión Corporativa de conformidad con los términos establecidos en la Ley 734 de 2002 y Ley 1474 de 2011 y demás normas vigentes. </t>
  </si>
  <si>
    <t xml:space="preserve">Procesos Disciplinarios adelantados dentro de los términos de ley. 
</t>
  </si>
  <si>
    <t>Realizar informes semestral del estado de los procesos disciplinarios producto del seguimiento a los  procesos disciplinarios, mediante verificación</t>
  </si>
  <si>
    <t>Informes elaborados y presentados.</t>
  </si>
  <si>
    <t>(No. de informes elaborados y presentados / No. de informes programados)*100</t>
  </si>
  <si>
    <t>% de informes de estado de procesos disciplinarios.</t>
  </si>
  <si>
    <t>Informe semestral del estado de procesos disciplinarios.</t>
  </si>
  <si>
    <t>Erika de Lourdes Cervantes Linero</t>
  </si>
  <si>
    <t>Aprobó/cargo: Adriana Estupiñan Jaramillo/Jefa oficina Asesora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</si>
</sst>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167" formatCode="_-* #,##0_-;\-* #,##0_-;_-* &quot;-&quot;_-;_-@_-"/>
    <numFmt numFmtId="170" formatCode="0.0%"/>
  </numFmts>
  <fonts count="40" x14ac:knownFonts="1">
    <font>
      <sz val="11"/>
      <color theme="1"/>
      <name val="Calibri"/>
      <family val="2"/>
      <scheme val="minor"/>
    </font>
    <font>
      <sz val="11"/>
      <color theme="1"/>
      <name val="Calibri"/>
      <family val="2"/>
      <scheme val="minor"/>
    </font>
    <font>
      <b/>
      <sz val="12"/>
      <color theme="1"/>
      <name val="Times New Roman"/>
      <family val="1"/>
    </font>
    <font>
      <b/>
      <sz val="8"/>
      <color theme="1"/>
      <name val="Times New Roman"/>
      <family val="1"/>
    </font>
    <font>
      <b/>
      <sz val="11"/>
      <color theme="1"/>
      <name val="Times New Roman"/>
      <family val="1"/>
    </font>
    <font>
      <b/>
      <sz val="11"/>
      <name val="Times New Roman"/>
      <family val="1"/>
    </font>
    <font>
      <sz val="10"/>
      <color theme="1"/>
      <name val="Times New Roman"/>
      <family val="1"/>
    </font>
    <font>
      <b/>
      <sz val="10"/>
      <name val="Times New Roman"/>
      <family val="1"/>
    </font>
    <font>
      <sz val="10"/>
      <name val="Times New Roman"/>
      <family val="1"/>
    </font>
    <font>
      <sz val="10"/>
      <color theme="1"/>
      <name val="Arial Narrow"/>
      <family val="2"/>
    </font>
    <font>
      <sz val="10"/>
      <color rgb="FFFF0000"/>
      <name val="Times New Roman"/>
      <family val="1"/>
    </font>
    <font>
      <b/>
      <sz val="10"/>
      <color theme="1"/>
      <name val="Times New Roman"/>
      <family val="1"/>
    </font>
    <font>
      <b/>
      <sz val="9"/>
      <color indexed="8"/>
      <name val="Tahoma"/>
      <family val="2"/>
    </font>
    <font>
      <sz val="9"/>
      <color indexed="8"/>
      <name val="Tahoma"/>
      <family val="2"/>
    </font>
    <font>
      <sz val="10"/>
      <name val="Arial"/>
      <family val="2"/>
    </font>
    <font>
      <sz val="9"/>
      <color indexed="81"/>
      <name val="Tahoma"/>
      <family val="2"/>
    </font>
    <font>
      <b/>
      <sz val="9"/>
      <color indexed="81"/>
      <name val="Tahoma"/>
      <family val="2"/>
    </font>
    <font>
      <b/>
      <sz val="16"/>
      <name val="Times New Roman"/>
      <family val="1"/>
    </font>
    <font>
      <sz val="10"/>
      <color rgb="FFFF0000"/>
      <name val="Arial Narrow"/>
      <family val="2"/>
    </font>
    <font>
      <b/>
      <sz val="10"/>
      <color rgb="FFFF0000"/>
      <name val="Times New Roman"/>
      <family val="1"/>
    </font>
    <font>
      <i/>
      <sz val="10"/>
      <name val="Times New Roman"/>
      <family val="1"/>
    </font>
    <font>
      <u/>
      <sz val="10"/>
      <color indexed="62"/>
      <name val="Times New Roman"/>
      <family val="1"/>
    </font>
    <font>
      <b/>
      <sz val="9"/>
      <color indexed="81"/>
      <name val="Tahoma"/>
    </font>
    <font>
      <sz val="9"/>
      <color indexed="81"/>
      <name val="Tahoma"/>
    </font>
    <font>
      <sz val="10"/>
      <color indexed="15"/>
      <name val="Times New Roman"/>
      <family val="1"/>
    </font>
    <font>
      <sz val="9"/>
      <color indexed="81"/>
      <name val="Tahoma"/>
      <charset val="1"/>
    </font>
    <font>
      <b/>
      <sz val="9"/>
      <color indexed="81"/>
      <name val="Tahoma"/>
      <charset val="1"/>
    </font>
    <font>
      <sz val="12"/>
      <color theme="1"/>
      <name val="Times New Roman"/>
      <family val="1"/>
    </font>
    <font>
      <sz val="10"/>
      <name val="Arial Narrow"/>
      <family val="2"/>
    </font>
    <font>
      <b/>
      <sz val="10"/>
      <color rgb="FF7030A0"/>
      <name val="Times New Roman"/>
      <family val="1"/>
    </font>
    <font>
      <b/>
      <sz val="14"/>
      <name val="Times New Roman"/>
      <family val="1"/>
    </font>
    <font>
      <sz val="11"/>
      <color theme="1"/>
      <name val="Times New Roman"/>
      <family val="1"/>
    </font>
    <font>
      <sz val="10"/>
      <color indexed="53"/>
      <name val="Arial Narrow"/>
      <family val="1"/>
    </font>
    <font>
      <sz val="11"/>
      <color theme="1"/>
      <name val="Arial Narrow"/>
      <family val="2"/>
    </font>
    <font>
      <b/>
      <sz val="12"/>
      <name val="Times New Roman"/>
      <family val="1"/>
    </font>
    <font>
      <sz val="10"/>
      <color indexed="10"/>
      <name val="Times New Roman"/>
      <family val="1"/>
    </font>
    <font>
      <b/>
      <sz val="8"/>
      <name val="Times New Roman"/>
      <family val="1"/>
    </font>
    <font>
      <sz val="10"/>
      <color indexed="8"/>
      <name val="Times New Roman"/>
      <family val="1"/>
    </font>
    <font>
      <sz val="10"/>
      <color indexed="21"/>
      <name val="Times New Roman"/>
      <family val="1"/>
    </font>
    <font>
      <sz val="10"/>
      <color indexed="51"/>
      <name val="Times New Roman"/>
      <family val="1"/>
    </font>
  </fonts>
  <fills count="11">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79998168889431442"/>
        <bgColor indexed="64"/>
      </patternFill>
    </fill>
    <fill>
      <patternFill patternType="solid">
        <fgColor rgb="FFDEBADA"/>
        <bgColor indexed="64"/>
      </patternFill>
    </fill>
    <fill>
      <patternFill patternType="solid">
        <fgColor theme="4" tint="0.79998168889431442"/>
        <bgColor indexed="64"/>
      </patternFill>
    </fill>
    <fill>
      <patternFill patternType="solid">
        <fgColor rgb="FF92D050"/>
        <bgColor indexed="64"/>
      </patternFill>
    </fill>
  </fills>
  <borders count="72">
    <border>
      <left/>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bottom style="thin">
        <color indexed="64"/>
      </bottom>
      <diagonal/>
    </border>
    <border>
      <left style="medium">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thin">
        <color indexed="64"/>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right style="medium">
        <color auto="1"/>
      </right>
      <top/>
      <bottom style="thin">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FF00"/>
      </left>
      <right style="thin">
        <color rgb="FF00FF00"/>
      </right>
      <top style="thin">
        <color rgb="FF00FF00"/>
      </top>
      <bottom style="thin">
        <color rgb="FF00FF00"/>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1">
    <xf numFmtId="0" fontId="0" fillId="0" borderId="0"/>
    <xf numFmtId="42" fontId="1" fillId="0" borderId="0" applyFont="0" applyFill="0" applyBorder="0" applyAlignment="0" applyProtection="0"/>
    <xf numFmtId="9" fontId="1" fillId="0" borderId="0" applyFont="0" applyFill="0" applyBorder="0" applyAlignment="0" applyProtection="0"/>
    <xf numFmtId="0" fontId="9" fillId="0" borderId="0"/>
    <xf numFmtId="0" fontId="14" fillId="0" borderId="0"/>
    <xf numFmtId="9" fontId="9" fillId="0" borderId="0" applyFont="0" applyFill="0" applyBorder="0" applyAlignment="0" applyProtection="0"/>
    <xf numFmtId="0" fontId="1" fillId="0" borderId="0"/>
    <xf numFmtId="9" fontId="1" fillId="0" borderId="0" applyFont="0" applyFill="0" applyBorder="0" applyAlignment="0" applyProtection="0"/>
    <xf numFmtId="0" fontId="9" fillId="0" borderId="0"/>
    <xf numFmtId="167" fontId="9" fillId="0" borderId="0" applyFont="0" applyFill="0" applyBorder="0" applyAlignment="0" applyProtection="0"/>
    <xf numFmtId="0" fontId="1" fillId="0" borderId="0"/>
  </cellStyleXfs>
  <cellXfs count="1178">
    <xf numFmtId="0" fontId="0" fillId="0" borderId="0" xfId="0"/>
    <xf numFmtId="0" fontId="0" fillId="0" borderId="0" xfId="0" applyAlignment="1">
      <alignment horizontal="center" vertical="center"/>
    </xf>
    <xf numFmtId="0" fontId="0" fillId="0" borderId="0" xfId="0" applyAlignment="1">
      <alignment vertical="center"/>
    </xf>
    <xf numFmtId="0" fontId="0" fillId="0" borderId="1" xfId="0"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2" borderId="5" xfId="0" applyFont="1" applyFill="1" applyBorder="1" applyAlignment="1">
      <alignment vertical="center"/>
    </xf>
    <xf numFmtId="0" fontId="0" fillId="0" borderId="6" xfId="0"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3" fillId="2" borderId="10" xfId="0" applyFont="1" applyFill="1" applyBorder="1" applyAlignment="1">
      <alignment vertical="center"/>
    </xf>
    <xf numFmtId="0" fontId="0" fillId="0" borderId="11" xfId="0" applyBorder="1" applyAlignment="1">
      <alignment horizontal="center" vertical="center"/>
    </xf>
    <xf numFmtId="0" fontId="3" fillId="2" borderId="15" xfId="0" applyFont="1" applyFill="1" applyBorder="1" applyAlignment="1">
      <alignment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vertical="center" wrapText="1"/>
    </xf>
    <xf numFmtId="0" fontId="8" fillId="0" borderId="8" xfId="0" applyFont="1" applyBorder="1" applyAlignment="1">
      <alignment horizontal="center" vertical="center" wrapText="1"/>
    </xf>
    <xf numFmtId="14" fontId="8" fillId="0" borderId="19" xfId="0" applyNumberFormat="1" applyFont="1" applyBorder="1" applyAlignment="1">
      <alignment horizontal="left" vertical="center" wrapText="1"/>
    </xf>
    <xf numFmtId="0" fontId="8" fillId="0" borderId="20" xfId="0" applyFont="1" applyBorder="1" applyAlignment="1">
      <alignment horizontal="left" vertical="center" wrapText="1"/>
    </xf>
    <xf numFmtId="0" fontId="8" fillId="0" borderId="10" xfId="0" applyFont="1" applyBorder="1" applyAlignment="1">
      <alignment horizontal="left" vertical="center" wrapText="1"/>
    </xf>
    <xf numFmtId="0" fontId="7" fillId="0" borderId="8" xfId="0" applyFont="1" applyBorder="1" applyAlignment="1">
      <alignment horizontal="center" vertical="center" wrapText="1"/>
    </xf>
    <xf numFmtId="0" fontId="8" fillId="0" borderId="19" xfId="0" applyFont="1" applyBorder="1" applyAlignment="1">
      <alignment horizontal="left" vertical="center" wrapText="1"/>
    </xf>
    <xf numFmtId="0" fontId="7" fillId="0" borderId="12"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15" xfId="0" applyFont="1" applyBorder="1" applyAlignment="1">
      <alignment horizontal="center" vertical="center" wrapText="1"/>
    </xf>
    <xf numFmtId="0" fontId="7" fillId="2" borderId="0" xfId="0" applyFont="1" applyFill="1" applyAlignment="1">
      <alignment horizontal="center" vertical="center" wrapText="1"/>
    </xf>
    <xf numFmtId="0" fontId="6" fillId="0" borderId="0" xfId="0" applyFont="1" applyAlignment="1">
      <alignment vertical="center"/>
    </xf>
    <xf numFmtId="0" fontId="7" fillId="3" borderId="3" xfId="0" applyFont="1" applyFill="1" applyBorder="1" applyAlignment="1">
      <alignment horizontal="center" vertical="center" wrapText="1"/>
    </xf>
    <xf numFmtId="0" fontId="7" fillId="3" borderId="23" xfId="0" applyFont="1" applyFill="1" applyBorder="1" applyAlignment="1">
      <alignment horizontal="center" vertical="center" wrapText="1"/>
    </xf>
    <xf numFmtId="15" fontId="7" fillId="3" borderId="3" xfId="0" applyNumberFormat="1" applyFont="1" applyFill="1" applyBorder="1" applyAlignment="1">
      <alignment horizontal="center" vertical="center" wrapText="1"/>
    </xf>
    <xf numFmtId="15" fontId="7" fillId="3" borderId="24"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8" fillId="0" borderId="2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6" fillId="0" borderId="8" xfId="0" applyFont="1" applyBorder="1" applyAlignment="1">
      <alignment horizontal="left" vertical="center" wrapText="1"/>
    </xf>
    <xf numFmtId="0" fontId="8" fillId="0" borderId="8" xfId="0" applyFont="1" applyBorder="1" applyAlignment="1">
      <alignment horizontal="left" vertical="center" wrapText="1"/>
    </xf>
    <xf numFmtId="0" fontId="6" fillId="0" borderId="8" xfId="0" applyFont="1" applyBorder="1" applyAlignment="1">
      <alignment horizontal="center" vertical="center" wrapText="1"/>
    </xf>
    <xf numFmtId="9" fontId="8" fillId="0" borderId="8" xfId="0" applyNumberFormat="1" applyFont="1" applyBorder="1" applyAlignment="1">
      <alignment horizontal="center" vertical="center" wrapText="1"/>
    </xf>
    <xf numFmtId="0" fontId="8" fillId="0" borderId="8" xfId="0" applyFont="1" applyBorder="1" applyAlignment="1">
      <alignment vertical="center" wrapText="1"/>
    </xf>
    <xf numFmtId="9" fontId="8" fillId="0" borderId="8" xfId="2" applyFont="1" applyFill="1" applyBorder="1" applyAlignment="1">
      <alignment horizontal="center" vertical="center" wrapText="1"/>
    </xf>
    <xf numFmtId="9" fontId="8" fillId="2" borderId="8" xfId="2" applyFont="1" applyFill="1" applyBorder="1" applyAlignment="1">
      <alignment horizontal="center" vertical="center" wrapText="1"/>
    </xf>
    <xf numFmtId="9" fontId="8" fillId="0" borderId="31" xfId="0" applyNumberFormat="1" applyFont="1" applyBorder="1" applyAlignment="1">
      <alignment horizontal="center" vertical="center" wrapText="1"/>
    </xf>
    <xf numFmtId="9" fontId="8" fillId="0" borderId="19" xfId="0" applyNumberFormat="1" applyFont="1" applyBorder="1" applyAlignment="1">
      <alignment horizontal="center" vertical="center" wrapText="1"/>
    </xf>
    <xf numFmtId="0" fontId="6" fillId="0" borderId="29" xfId="0" applyFont="1" applyBorder="1" applyAlignment="1">
      <alignment vertical="center"/>
    </xf>
    <xf numFmtId="0" fontId="8" fillId="0" borderId="32" xfId="0" applyFont="1" applyBorder="1" applyAlignment="1">
      <alignment horizontal="center" vertical="center" wrapText="1"/>
    </xf>
    <xf numFmtId="0" fontId="8" fillId="0" borderId="8" xfId="0" applyFont="1" applyBorder="1" applyAlignment="1">
      <alignment horizontal="center" vertical="center" wrapText="1"/>
    </xf>
    <xf numFmtId="9" fontId="8" fillId="0" borderId="8" xfId="2" applyFont="1" applyFill="1" applyBorder="1" applyAlignment="1">
      <alignment vertical="center" wrapText="1"/>
    </xf>
    <xf numFmtId="9" fontId="8" fillId="0" borderId="33" xfId="0" applyNumberFormat="1" applyFont="1" applyBorder="1" applyAlignment="1">
      <alignment horizontal="center" vertical="center" wrapText="1"/>
    </xf>
    <xf numFmtId="0" fontId="6" fillId="0" borderId="8" xfId="0" applyFont="1" applyBorder="1" applyAlignment="1">
      <alignment vertical="center" wrapText="1"/>
    </xf>
    <xf numFmtId="0" fontId="6" fillId="0" borderId="8" xfId="0" applyFont="1" applyBorder="1" applyAlignment="1">
      <alignment vertical="center"/>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6" fillId="0" borderId="29" xfId="0" applyFont="1" applyBorder="1" applyAlignment="1">
      <alignment horizontal="center" vertical="center" wrapText="1"/>
    </xf>
    <xf numFmtId="9" fontId="8" fillId="0" borderId="29" xfId="2" applyFont="1" applyFill="1" applyBorder="1" applyAlignment="1">
      <alignment horizontal="center" vertical="center" wrapText="1"/>
    </xf>
    <xf numFmtId="0" fontId="10" fillId="0" borderId="8" xfId="0" applyFont="1" applyBorder="1" applyAlignment="1">
      <alignment horizontal="center" vertical="center" wrapText="1"/>
    </xf>
    <xf numFmtId="0" fontId="8" fillId="2" borderId="8" xfId="0" applyFont="1" applyFill="1" applyBorder="1" applyAlignment="1">
      <alignment horizontal="center" vertical="center" wrapText="1"/>
    </xf>
    <xf numFmtId="0" fontId="6" fillId="2" borderId="8" xfId="0" applyFont="1" applyFill="1" applyBorder="1" applyAlignment="1">
      <alignment horizontal="center" vertical="center" wrapText="1"/>
    </xf>
    <xf numFmtId="9" fontId="8" fillId="2" borderId="8" xfId="0" applyNumberFormat="1" applyFont="1" applyFill="1" applyBorder="1" applyAlignment="1">
      <alignment horizontal="center" vertical="center" wrapText="1"/>
    </xf>
    <xf numFmtId="0" fontId="11" fillId="4" borderId="37" xfId="0" applyFont="1" applyFill="1" applyBorder="1" applyAlignment="1">
      <alignment horizontal="center" vertical="center"/>
    </xf>
    <xf numFmtId="0" fontId="11" fillId="4" borderId="38" xfId="0" applyFont="1" applyFill="1" applyBorder="1" applyAlignment="1">
      <alignment horizontal="center" vertical="center"/>
    </xf>
    <xf numFmtId="0" fontId="11" fillId="4" borderId="0" xfId="0" applyFont="1" applyFill="1" applyAlignment="1">
      <alignment horizontal="center" vertical="center"/>
    </xf>
    <xf numFmtId="0" fontId="11" fillId="4" borderId="39" xfId="0" applyFont="1" applyFill="1" applyBorder="1" applyAlignment="1">
      <alignment horizontal="center" vertical="center"/>
    </xf>
    <xf numFmtId="0" fontId="11" fillId="4" borderId="24" xfId="0" applyFont="1" applyFill="1" applyBorder="1" applyAlignment="1">
      <alignment horizontal="center" vertical="center"/>
    </xf>
    <xf numFmtId="0" fontId="11" fillId="4" borderId="40" xfId="0" applyFont="1" applyFill="1" applyBorder="1" applyAlignment="1">
      <alignment horizontal="center" vertical="center"/>
    </xf>
    <xf numFmtId="0" fontId="11" fillId="4" borderId="5" xfId="0" applyFont="1" applyFill="1" applyBorder="1" applyAlignment="1">
      <alignment horizontal="center" vertical="center"/>
    </xf>
    <xf numFmtId="0" fontId="0" fillId="2" borderId="0" xfId="0" applyFill="1" applyAlignment="1">
      <alignment vertical="center"/>
    </xf>
    <xf numFmtId="0" fontId="7" fillId="5"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5" borderId="7" xfId="0" applyFont="1" applyFill="1" applyBorder="1" applyAlignment="1">
      <alignment vertical="center" wrapText="1"/>
    </xf>
    <xf numFmtId="0" fontId="6" fillId="0" borderId="8" xfId="0" applyFont="1" applyBorder="1" applyAlignment="1">
      <alignment horizontal="center" vertical="center"/>
    </xf>
    <xf numFmtId="0" fontId="6" fillId="0" borderId="19" xfId="0" applyFont="1" applyBorder="1" applyAlignment="1">
      <alignment horizontal="center" vertical="center"/>
    </xf>
    <xf numFmtId="0" fontId="7" fillId="5" borderId="8" xfId="0" applyFont="1" applyFill="1" applyBorder="1" applyAlignment="1">
      <alignment vertical="center" wrapText="1"/>
    </xf>
    <xf numFmtId="0" fontId="6" fillId="0" borderId="20" xfId="0" applyFont="1" applyBorder="1" applyAlignment="1">
      <alignment horizontal="center" vertical="center"/>
    </xf>
    <xf numFmtId="0" fontId="6" fillId="0" borderId="33" xfId="0" applyFont="1" applyBorder="1" applyAlignment="1">
      <alignment horizontal="center" vertical="center"/>
    </xf>
    <xf numFmtId="0" fontId="7" fillId="2" borderId="1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7" fillId="5" borderId="12" xfId="0" applyFont="1" applyFill="1" applyBorder="1" applyAlignment="1">
      <alignment vertical="center" wrapText="1"/>
    </xf>
    <xf numFmtId="0" fontId="6" fillId="0" borderId="13" xfId="0" applyFont="1" applyBorder="1" applyAlignment="1">
      <alignment horizontal="center" vertical="center"/>
    </xf>
    <xf numFmtId="0" fontId="6" fillId="0" borderId="21" xfId="0" applyFont="1" applyBorder="1" applyAlignment="1">
      <alignment horizontal="center" vertical="center"/>
    </xf>
    <xf numFmtId="0" fontId="7" fillId="5" borderId="13" xfId="0" applyFont="1" applyFill="1" applyBorder="1" applyAlignment="1">
      <alignment vertical="center" wrapText="1"/>
    </xf>
    <xf numFmtId="0" fontId="6" fillId="0" borderId="22" xfId="0" applyFont="1" applyBorder="1" applyAlignment="1">
      <alignment horizontal="center" vertical="center"/>
    </xf>
    <xf numFmtId="0" fontId="6" fillId="0" borderId="27" xfId="0" applyFont="1" applyBorder="1" applyAlignment="1">
      <alignment horizontal="center" vertical="center"/>
    </xf>
    <xf numFmtId="0" fontId="8" fillId="2" borderId="15" xfId="0" applyFont="1" applyFill="1" applyBorder="1" applyAlignment="1">
      <alignment horizontal="center" vertical="center" wrapText="1"/>
    </xf>
    <xf numFmtId="0" fontId="9" fillId="0" borderId="0" xfId="3"/>
    <xf numFmtId="0" fontId="7" fillId="2" borderId="0" xfId="3" applyFont="1" applyFill="1" applyBorder="1" applyAlignment="1">
      <alignment horizontal="center" vertical="center" wrapText="1"/>
    </xf>
    <xf numFmtId="0" fontId="8" fillId="0" borderId="8" xfId="3" applyFont="1" applyFill="1" applyBorder="1" applyAlignment="1">
      <alignment horizontal="center" vertical="center" wrapText="1"/>
    </xf>
    <xf numFmtId="0" fontId="7" fillId="0" borderId="8" xfId="3" applyFont="1" applyFill="1" applyBorder="1" applyAlignment="1">
      <alignment horizontal="center" vertical="center" wrapText="1"/>
    </xf>
    <xf numFmtId="0" fontId="7" fillId="0" borderId="2" xfId="3" applyFont="1" applyFill="1" applyBorder="1" applyAlignment="1">
      <alignment horizontal="center" vertical="center" wrapText="1"/>
    </xf>
    <xf numFmtId="0" fontId="7" fillId="0" borderId="12" xfId="3" applyFont="1" applyFill="1" applyBorder="1" applyAlignment="1">
      <alignment horizontal="center" vertical="center" wrapText="1"/>
    </xf>
    <xf numFmtId="0" fontId="7" fillId="0" borderId="7" xfId="3" applyFont="1" applyFill="1" applyBorder="1" applyAlignment="1">
      <alignment horizontal="center" vertical="center" wrapText="1"/>
    </xf>
    <xf numFmtId="0" fontId="7" fillId="5" borderId="13" xfId="3" applyFont="1" applyFill="1" applyBorder="1" applyAlignment="1">
      <alignment vertical="center" wrapText="1"/>
    </xf>
    <xf numFmtId="0" fontId="7" fillId="5" borderId="12" xfId="3" applyFont="1" applyFill="1" applyBorder="1" applyAlignment="1">
      <alignment vertical="center" wrapText="1"/>
    </xf>
    <xf numFmtId="0" fontId="7" fillId="0" borderId="8" xfId="3" applyFont="1" applyFill="1" applyBorder="1" applyAlignment="1">
      <alignment vertical="center" wrapText="1"/>
    </xf>
    <xf numFmtId="0" fontId="7" fillId="5" borderId="8" xfId="3" applyFont="1" applyFill="1" applyBorder="1" applyAlignment="1">
      <alignment vertical="center" wrapText="1"/>
    </xf>
    <xf numFmtId="0" fontId="7" fillId="5" borderId="2" xfId="3" applyFont="1" applyFill="1" applyBorder="1" applyAlignment="1">
      <alignment horizontal="center" vertical="center" wrapText="1"/>
    </xf>
    <xf numFmtId="0" fontId="7" fillId="5" borderId="7" xfId="3" applyFont="1" applyFill="1" applyBorder="1" applyAlignment="1">
      <alignment horizontal="center" vertical="center" wrapText="1"/>
    </xf>
    <xf numFmtId="0" fontId="7" fillId="5" borderId="12" xfId="3" applyFont="1" applyFill="1" applyBorder="1" applyAlignment="1">
      <alignment horizontal="center" vertical="center" wrapText="1"/>
    </xf>
    <xf numFmtId="0" fontId="7" fillId="5" borderId="7" xfId="3" applyFont="1" applyFill="1" applyBorder="1" applyAlignment="1">
      <alignment vertical="center" wrapText="1"/>
    </xf>
    <xf numFmtId="0" fontId="3" fillId="2" borderId="5" xfId="3" applyFont="1" applyFill="1" applyBorder="1" applyAlignment="1">
      <alignment vertical="center"/>
    </xf>
    <xf numFmtId="0" fontId="3" fillId="2" borderId="10" xfId="3" applyFont="1" applyFill="1" applyBorder="1" applyAlignment="1">
      <alignment vertical="center"/>
    </xf>
    <xf numFmtId="0" fontId="3" fillId="2" borderId="15" xfId="3" applyFont="1" applyFill="1" applyBorder="1" applyAlignment="1">
      <alignment vertical="center"/>
    </xf>
    <xf numFmtId="0" fontId="6" fillId="0" borderId="0" xfId="3" applyFont="1" applyAlignment="1">
      <alignment vertical="center"/>
    </xf>
    <xf numFmtId="0" fontId="17" fillId="0" borderId="8" xfId="3" applyFont="1" applyFill="1" applyBorder="1" applyAlignment="1">
      <alignment horizontal="center" vertical="center" wrapText="1"/>
    </xf>
    <xf numFmtId="0" fontId="8" fillId="0" borderId="32" xfId="3" applyFont="1" applyFill="1" applyBorder="1" applyAlignment="1">
      <alignment horizontal="center" vertical="center" wrapText="1"/>
    </xf>
    <xf numFmtId="0" fontId="8" fillId="2" borderId="29" xfId="3" applyFont="1" applyFill="1" applyBorder="1" applyAlignment="1">
      <alignment horizontal="center" vertical="center" wrapText="1"/>
    </xf>
    <xf numFmtId="0" fontId="8" fillId="2" borderId="8" xfId="3" applyFont="1" applyFill="1" applyBorder="1" applyAlignment="1">
      <alignment horizontal="center" vertical="center" wrapText="1"/>
    </xf>
    <xf numFmtId="0" fontId="8" fillId="2" borderId="19" xfId="3" applyFont="1" applyFill="1" applyBorder="1" applyAlignment="1">
      <alignment horizontal="center" vertical="center" wrapText="1"/>
    </xf>
    <xf numFmtId="0" fontId="7" fillId="2" borderId="21" xfId="3" applyFont="1" applyFill="1" applyBorder="1" applyAlignment="1">
      <alignment horizontal="center" vertical="center" wrapText="1"/>
    </xf>
    <xf numFmtId="0" fontId="7" fillId="2" borderId="13" xfId="3" applyFont="1" applyFill="1" applyBorder="1" applyAlignment="1">
      <alignment horizontal="center" vertical="center" wrapText="1"/>
    </xf>
    <xf numFmtId="0" fontId="7" fillId="2" borderId="27" xfId="3" applyFont="1" applyFill="1" applyBorder="1" applyAlignment="1">
      <alignment horizontal="center" vertical="center" wrapText="1"/>
    </xf>
    <xf numFmtId="9" fontId="8" fillId="2" borderId="29" xfId="5" applyNumberFormat="1" applyFont="1" applyFill="1" applyBorder="1" applyAlignment="1">
      <alignment horizontal="center" vertical="center" wrapText="1"/>
    </xf>
    <xf numFmtId="0" fontId="8" fillId="2" borderId="41" xfId="3" applyFont="1" applyFill="1" applyBorder="1" applyAlignment="1">
      <alignment horizontal="center" vertical="center" wrapText="1"/>
    </xf>
    <xf numFmtId="0" fontId="8" fillId="2" borderId="31" xfId="3" applyFont="1" applyFill="1" applyBorder="1" applyAlignment="1">
      <alignment horizontal="center" vertical="center" wrapText="1"/>
    </xf>
    <xf numFmtId="0" fontId="8" fillId="2" borderId="29" xfId="3" applyFont="1" applyFill="1" applyBorder="1" applyAlignment="1">
      <alignment horizontal="justify" vertical="top" wrapText="1"/>
    </xf>
    <xf numFmtId="0" fontId="6" fillId="2" borderId="29" xfId="3" applyFont="1" applyFill="1" applyBorder="1" applyAlignment="1">
      <alignment vertical="center"/>
    </xf>
    <xf numFmtId="0" fontId="8" fillId="2" borderId="29" xfId="3" applyFont="1" applyFill="1" applyBorder="1" applyAlignment="1">
      <alignment horizontal="justify" vertical="center" wrapText="1"/>
    </xf>
    <xf numFmtId="0" fontId="8" fillId="2" borderId="33" xfId="3" applyFont="1" applyFill="1" applyBorder="1" applyAlignment="1">
      <alignment horizontal="center" vertical="center" wrapText="1"/>
    </xf>
    <xf numFmtId="0" fontId="8" fillId="2" borderId="36" xfId="3" applyFont="1" applyFill="1" applyBorder="1" applyAlignment="1">
      <alignment horizontal="center" vertical="center" wrapText="1"/>
    </xf>
    <xf numFmtId="0" fontId="6" fillId="2" borderId="8" xfId="3" applyFont="1" applyFill="1" applyBorder="1" applyAlignment="1">
      <alignment vertical="center"/>
    </xf>
    <xf numFmtId="0" fontId="19" fillId="0" borderId="8" xfId="3" applyFont="1" applyFill="1" applyBorder="1" applyAlignment="1">
      <alignment horizontal="center" vertical="center" wrapText="1"/>
    </xf>
    <xf numFmtId="0" fontId="11" fillId="4" borderId="24" xfId="3" applyFont="1" applyFill="1" applyBorder="1" applyAlignment="1">
      <alignment horizontal="center" vertical="center"/>
    </xf>
    <xf numFmtId="0" fontId="11" fillId="4" borderId="40" xfId="3" applyFont="1" applyFill="1" applyBorder="1" applyAlignment="1">
      <alignment horizontal="center" vertical="center"/>
    </xf>
    <xf numFmtId="0" fontId="11" fillId="4" borderId="5" xfId="3" applyFont="1" applyFill="1" applyBorder="1" applyAlignment="1">
      <alignment horizontal="center" vertical="center"/>
    </xf>
    <xf numFmtId="0" fontId="7" fillId="2" borderId="23" xfId="3" applyFont="1" applyFill="1" applyBorder="1" applyAlignment="1">
      <alignment horizontal="center" vertical="center" wrapText="1"/>
    </xf>
    <xf numFmtId="0" fontId="7" fillId="2" borderId="26" xfId="3" applyFont="1" applyFill="1" applyBorder="1" applyAlignment="1">
      <alignment horizontal="center" vertical="center" wrapText="1"/>
    </xf>
    <xf numFmtId="0" fontId="7" fillId="2" borderId="3" xfId="3" applyFont="1" applyFill="1" applyBorder="1" applyAlignment="1">
      <alignment horizontal="center" vertical="center" wrapText="1"/>
    </xf>
    <xf numFmtId="0" fontId="7" fillId="2" borderId="13" xfId="3" applyFont="1" applyFill="1" applyBorder="1" applyAlignment="1">
      <alignment horizontal="center" vertical="center" wrapText="1"/>
    </xf>
    <xf numFmtId="0" fontId="7" fillId="3" borderId="3" xfId="3" applyFont="1" applyFill="1" applyBorder="1" applyAlignment="1">
      <alignment horizontal="center" vertical="center" wrapText="1"/>
    </xf>
    <xf numFmtId="0" fontId="7" fillId="3" borderId="36" xfId="3" applyFont="1" applyFill="1" applyBorder="1" applyAlignment="1">
      <alignment horizontal="center" vertical="center" wrapText="1"/>
    </xf>
    <xf numFmtId="0" fontId="11" fillId="4" borderId="42" xfId="3" applyFont="1" applyFill="1" applyBorder="1" applyAlignment="1">
      <alignment horizontal="center" vertical="center"/>
    </xf>
    <xf numFmtId="0" fontId="11" fillId="4" borderId="38" xfId="3" applyFont="1" applyFill="1" applyBorder="1" applyAlignment="1">
      <alignment horizontal="center" vertical="center"/>
    </xf>
    <xf numFmtId="0" fontId="11" fillId="4" borderId="39" xfId="3" applyFont="1" applyFill="1" applyBorder="1" applyAlignment="1">
      <alignment horizontal="center" vertical="center"/>
    </xf>
    <xf numFmtId="0" fontId="7" fillId="2" borderId="1" xfId="3" applyFont="1" applyFill="1" applyBorder="1" applyAlignment="1">
      <alignment horizontal="center" vertical="center" wrapText="1"/>
    </xf>
    <xf numFmtId="0" fontId="7" fillId="2" borderId="6" xfId="3" applyFont="1" applyFill="1" applyBorder="1" applyAlignment="1">
      <alignment horizontal="center" vertical="center" wrapText="1"/>
    </xf>
    <xf numFmtId="0" fontId="9" fillId="0" borderId="1" xfId="3" applyFont="1" applyFill="1" applyBorder="1" applyAlignment="1">
      <alignment horizontal="center" vertical="center"/>
    </xf>
    <xf numFmtId="0" fontId="9" fillId="0" borderId="6" xfId="3" applyFont="1" applyFill="1" applyBorder="1" applyAlignment="1">
      <alignment horizontal="center" vertical="center"/>
    </xf>
    <xf numFmtId="0" fontId="9" fillId="0" borderId="11" xfId="3" applyFont="1" applyFill="1" applyBorder="1" applyAlignment="1">
      <alignment horizontal="center" vertical="center"/>
    </xf>
    <xf numFmtId="0" fontId="7" fillId="0" borderId="3" xfId="3" applyFont="1" applyFill="1" applyBorder="1" applyAlignment="1">
      <alignment horizontal="left" vertical="center" wrapText="1"/>
    </xf>
    <xf numFmtId="0" fontId="7" fillId="0" borderId="4" xfId="3" applyFont="1" applyFill="1" applyBorder="1" applyAlignment="1">
      <alignment horizontal="left" vertical="center" wrapText="1"/>
    </xf>
    <xf numFmtId="0" fontId="7" fillId="0" borderId="8" xfId="3" applyFont="1" applyFill="1" applyBorder="1" applyAlignment="1">
      <alignment horizontal="left" vertical="center" wrapText="1"/>
    </xf>
    <xf numFmtId="0" fontId="7" fillId="0" borderId="9" xfId="3" applyFont="1" applyFill="1" applyBorder="1" applyAlignment="1">
      <alignment horizontal="left" vertical="center" wrapText="1"/>
    </xf>
    <xf numFmtId="0" fontId="7" fillId="0" borderId="19" xfId="3" applyFont="1" applyFill="1" applyBorder="1" applyAlignment="1">
      <alignment horizontal="left" vertical="center" wrapText="1"/>
    </xf>
    <xf numFmtId="0" fontId="7" fillId="0" borderId="20" xfId="3" applyFont="1" applyFill="1" applyBorder="1" applyAlignment="1">
      <alignment horizontal="left" vertical="center" wrapText="1"/>
    </xf>
    <xf numFmtId="0" fontId="7" fillId="0" borderId="10" xfId="3" applyFont="1" applyFill="1" applyBorder="1" applyAlignment="1">
      <alignment horizontal="left" vertical="center" wrapText="1"/>
    </xf>
    <xf numFmtId="0" fontId="8" fillId="2" borderId="8" xfId="3" applyFont="1" applyFill="1" applyBorder="1" applyAlignment="1">
      <alignment horizontal="center" vertical="center" wrapText="1"/>
    </xf>
    <xf numFmtId="0" fontId="7" fillId="2" borderId="36" xfId="3" applyFont="1" applyFill="1" applyBorder="1" applyAlignment="1">
      <alignment horizontal="center" vertical="center" wrapText="1"/>
    </xf>
    <xf numFmtId="0" fontId="8" fillId="0" borderId="19" xfId="3" applyFont="1" applyFill="1" applyBorder="1" applyAlignment="1">
      <alignment horizontal="left" vertical="center" wrapText="1"/>
    </xf>
    <xf numFmtId="0" fontId="8" fillId="0" borderId="20" xfId="3" applyFont="1" applyFill="1" applyBorder="1" applyAlignment="1">
      <alignment horizontal="left" vertical="center" wrapText="1"/>
    </xf>
    <xf numFmtId="0" fontId="8" fillId="0" borderId="10" xfId="3" applyFont="1" applyFill="1" applyBorder="1" applyAlignment="1">
      <alignment horizontal="left" vertical="center" wrapText="1"/>
    </xf>
    <xf numFmtId="14" fontId="10" fillId="0" borderId="19" xfId="3" applyNumberFormat="1" applyFont="1" applyFill="1" applyBorder="1" applyAlignment="1">
      <alignment horizontal="left" vertical="center" wrapText="1"/>
    </xf>
    <xf numFmtId="0" fontId="10" fillId="0" borderId="20" xfId="3" applyFont="1" applyFill="1" applyBorder="1" applyAlignment="1">
      <alignment horizontal="left" vertical="center" wrapText="1"/>
    </xf>
    <xf numFmtId="0" fontId="10" fillId="0" borderId="10" xfId="3" applyFont="1" applyFill="1" applyBorder="1" applyAlignment="1">
      <alignment horizontal="left" vertical="center" wrapText="1"/>
    </xf>
    <xf numFmtId="0" fontId="8" fillId="0" borderId="36" xfId="3" applyFont="1" applyFill="1" applyBorder="1" applyAlignment="1">
      <alignment horizontal="center" vertical="center" wrapText="1"/>
    </xf>
    <xf numFmtId="0" fontId="8" fillId="0" borderId="30" xfId="3" applyFont="1" applyFill="1" applyBorder="1" applyAlignment="1">
      <alignment horizontal="center" vertical="center" wrapText="1"/>
    </xf>
    <xf numFmtId="0" fontId="8" fillId="0" borderId="29" xfId="3" applyFont="1" applyFill="1" applyBorder="1" applyAlignment="1">
      <alignment horizontal="center" vertical="center" wrapText="1"/>
    </xf>
    <xf numFmtId="0" fontId="7" fillId="2" borderId="25" xfId="3" applyFont="1" applyFill="1" applyBorder="1" applyAlignment="1">
      <alignment horizontal="center" vertical="center" wrapText="1"/>
    </xf>
    <xf numFmtId="0" fontId="7" fillId="2" borderId="24" xfId="3" applyFont="1" applyFill="1" applyBorder="1" applyAlignment="1">
      <alignment horizontal="center" vertical="center" wrapText="1"/>
    </xf>
    <xf numFmtId="0" fontId="7" fillId="0" borderId="7" xfId="3" applyFont="1" applyFill="1" applyBorder="1" applyAlignment="1">
      <alignment horizontal="center" vertical="center" wrapText="1"/>
    </xf>
    <xf numFmtId="0" fontId="19" fillId="0" borderId="21" xfId="3" applyFont="1" applyFill="1" applyBorder="1" applyAlignment="1">
      <alignment horizontal="center" vertical="center" wrapText="1"/>
    </xf>
    <xf numFmtId="0" fontId="19" fillId="0" borderId="22" xfId="3" applyFont="1" applyFill="1" applyBorder="1" applyAlignment="1">
      <alignment horizontal="center" vertical="center" wrapText="1"/>
    </xf>
    <xf numFmtId="0" fontId="19" fillId="0" borderId="15" xfId="3" applyFont="1" applyFill="1" applyBorder="1" applyAlignment="1">
      <alignment horizontal="center" vertical="center" wrapText="1"/>
    </xf>
    <xf numFmtId="14" fontId="8" fillId="0" borderId="19" xfId="3" applyNumberFormat="1" applyFont="1" applyFill="1" applyBorder="1" applyAlignment="1">
      <alignment horizontal="left" vertical="center" wrapText="1"/>
    </xf>
    <xf numFmtId="0" fontId="7" fillId="2" borderId="4" xfId="3" applyFont="1" applyFill="1" applyBorder="1" applyAlignment="1">
      <alignment horizontal="center" vertical="center" wrapText="1"/>
    </xf>
    <xf numFmtId="0" fontId="7" fillId="2" borderId="14" xfId="3" applyFont="1" applyFill="1" applyBorder="1" applyAlignment="1">
      <alignment horizontal="center" vertical="center" wrapText="1"/>
    </xf>
    <xf numFmtId="0" fontId="7" fillId="2" borderId="19" xfId="3" applyFont="1" applyFill="1" applyBorder="1" applyAlignment="1">
      <alignment horizontal="center" vertical="center" wrapText="1"/>
    </xf>
    <xf numFmtId="0" fontId="7" fillId="2" borderId="10" xfId="3" applyFont="1" applyFill="1" applyBorder="1" applyAlignment="1">
      <alignment horizontal="center" vertical="center" wrapText="1"/>
    </xf>
    <xf numFmtId="0" fontId="9" fillId="0" borderId="0" xfId="3" applyFont="1" applyBorder="1" applyAlignment="1">
      <alignment horizontal="center" vertical="center"/>
    </xf>
    <xf numFmtId="0" fontId="6" fillId="0" borderId="16" xfId="3" applyFont="1" applyFill="1" applyBorder="1" applyAlignment="1">
      <alignment horizontal="center" vertical="center"/>
    </xf>
    <xf numFmtId="0" fontId="6" fillId="0" borderId="17" xfId="3" applyFont="1" applyFill="1" applyBorder="1" applyAlignment="1">
      <alignment horizontal="center" vertical="center"/>
    </xf>
    <xf numFmtId="0" fontId="6" fillId="0" borderId="18" xfId="3" applyFont="1" applyFill="1" applyBorder="1" applyAlignment="1">
      <alignment horizontal="center" vertical="center"/>
    </xf>
    <xf numFmtId="0" fontId="7" fillId="0" borderId="8" xfId="3" applyFont="1" applyFill="1" applyBorder="1" applyAlignment="1">
      <alignment horizontal="center" vertical="center" wrapText="1"/>
    </xf>
    <xf numFmtId="0" fontId="7" fillId="0" borderId="20" xfId="3" applyFont="1" applyFill="1" applyBorder="1" applyAlignment="1">
      <alignment horizontal="center" vertical="center" wrapText="1"/>
    </xf>
    <xf numFmtId="0" fontId="7" fillId="0" borderId="10" xfId="3" applyFont="1" applyFill="1" applyBorder="1" applyAlignment="1">
      <alignment horizontal="center" vertical="center" wrapText="1"/>
    </xf>
    <xf numFmtId="0" fontId="6" fillId="0" borderId="19" xfId="3" applyFont="1" applyBorder="1" applyAlignment="1">
      <alignment horizontal="center" vertical="center"/>
    </xf>
    <xf numFmtId="0" fontId="6" fillId="0" borderId="20" xfId="3" applyFont="1" applyBorder="1" applyAlignment="1">
      <alignment horizontal="center" vertical="center"/>
    </xf>
    <xf numFmtId="0" fontId="6" fillId="0" borderId="33" xfId="3" applyFont="1" applyBorder="1" applyAlignment="1">
      <alignment horizontal="center" vertical="center"/>
    </xf>
    <xf numFmtId="0" fontId="6" fillId="0" borderId="21" xfId="3" applyFont="1" applyBorder="1" applyAlignment="1">
      <alignment horizontal="center" vertical="center"/>
    </xf>
    <xf numFmtId="0" fontId="6" fillId="0" borderId="22" xfId="3" applyFont="1" applyBorder="1" applyAlignment="1">
      <alignment horizontal="center" vertical="center"/>
    </xf>
    <xf numFmtId="0" fontId="6" fillId="0" borderId="27" xfId="3" applyFont="1" applyBorder="1" applyAlignment="1">
      <alignment horizontal="center" vertical="center"/>
    </xf>
    <xf numFmtId="15" fontId="7" fillId="2" borderId="3" xfId="3" applyNumberFormat="1" applyFont="1" applyFill="1" applyBorder="1" applyAlignment="1">
      <alignment horizontal="center" vertical="center" wrapText="1"/>
    </xf>
    <xf numFmtId="15" fontId="7" fillId="2" borderId="24" xfId="3" applyNumberFormat="1" applyFont="1" applyFill="1" applyBorder="1" applyAlignment="1">
      <alignment horizontal="center" vertical="center" wrapText="1"/>
    </xf>
    <xf numFmtId="0" fontId="8" fillId="2" borderId="23" xfId="3" applyFont="1" applyFill="1" applyBorder="1" applyAlignment="1">
      <alignment horizontal="center" vertical="center" wrapText="1"/>
    </xf>
    <xf numFmtId="0" fontId="8" fillId="2" borderId="30" xfId="3" applyFont="1" applyFill="1" applyBorder="1" applyAlignment="1">
      <alignment horizontal="center" vertical="center" wrapText="1"/>
    </xf>
    <xf numFmtId="0" fontId="8" fillId="2" borderId="19" xfId="3" applyFont="1" applyFill="1" applyBorder="1" applyAlignment="1">
      <alignment horizontal="center" vertical="center" wrapText="1"/>
    </xf>
    <xf numFmtId="0" fontId="8" fillId="2" borderId="13" xfId="3" applyFont="1" applyFill="1" applyBorder="1" applyAlignment="1">
      <alignment horizontal="center" vertical="center" wrapText="1"/>
    </xf>
    <xf numFmtId="0" fontId="8" fillId="2" borderId="21" xfId="3" applyFont="1" applyFill="1" applyBorder="1" applyAlignment="1">
      <alignment horizontal="center" vertical="center" wrapText="1"/>
    </xf>
    <xf numFmtId="0" fontId="6" fillId="0" borderId="8" xfId="3" applyFont="1" applyBorder="1" applyAlignment="1">
      <alignment horizontal="center" vertical="center"/>
    </xf>
    <xf numFmtId="0" fontId="6" fillId="0" borderId="8" xfId="3" applyFont="1" applyBorder="1" applyAlignment="1">
      <alignment horizontal="center" vertical="center" wrapText="1"/>
    </xf>
    <xf numFmtId="0" fontId="7" fillId="2" borderId="21" xfId="3" applyFont="1" applyFill="1" applyBorder="1" applyAlignment="1">
      <alignment horizontal="center" vertical="center" wrapText="1"/>
    </xf>
    <xf numFmtId="0" fontId="7" fillId="2" borderId="15" xfId="3" applyFont="1" applyFill="1" applyBorder="1" applyAlignment="1">
      <alignment horizontal="center" vertical="center" wrapText="1"/>
    </xf>
    <xf numFmtId="0" fontId="6" fillId="0" borderId="13" xfId="3"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10" xfId="0" applyFont="1" applyBorder="1" applyAlignment="1">
      <alignment horizontal="left" vertical="center" wrapText="1"/>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15" xfId="0" applyFont="1" applyBorder="1" applyAlignment="1">
      <alignment horizontal="left" vertical="center" wrapText="1"/>
    </xf>
    <xf numFmtId="0" fontId="6" fillId="0" borderId="29" xfId="0" applyFont="1" applyBorder="1" applyAlignment="1">
      <alignment vertical="center" wrapText="1"/>
    </xf>
    <xf numFmtId="9" fontId="8" fillId="0" borderId="29" xfId="0" applyNumberFormat="1" applyFont="1" applyBorder="1" applyAlignment="1">
      <alignment horizontal="center" vertical="center" wrapText="1"/>
    </xf>
    <xf numFmtId="9" fontId="8" fillId="0" borderId="41" xfId="0" applyNumberFormat="1" applyFont="1" applyBorder="1" applyAlignment="1">
      <alignment horizontal="center" vertical="center" wrapText="1"/>
    </xf>
    <xf numFmtId="0" fontId="8" fillId="0" borderId="41" xfId="0" applyFont="1" applyBorder="1" applyAlignment="1">
      <alignment horizontal="center" vertical="center" wrapText="1"/>
    </xf>
    <xf numFmtId="0" fontId="8" fillId="0" borderId="29" xfId="0" applyFont="1" applyBorder="1" applyAlignment="1">
      <alignment horizontal="left" vertical="center" wrapText="1"/>
    </xf>
    <xf numFmtId="0" fontId="8" fillId="0" borderId="7"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6" xfId="0" applyFont="1" applyBorder="1" applyAlignment="1">
      <alignment horizontal="center" vertical="center" wrapText="1"/>
    </xf>
    <xf numFmtId="0" fontId="0" fillId="0" borderId="8" xfId="0" applyBorder="1" applyAlignment="1">
      <alignment horizontal="center" vertical="center" wrapText="1"/>
    </xf>
    <xf numFmtId="0" fontId="7" fillId="2" borderId="8"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33" xfId="0" applyFont="1" applyBorder="1" applyAlignment="1">
      <alignment horizontal="center" vertical="center" wrapText="1"/>
    </xf>
    <xf numFmtId="14" fontId="7" fillId="2" borderId="13" xfId="0" applyNumberFormat="1"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21" xfId="0" applyFont="1" applyFill="1" applyBorder="1" applyAlignment="1">
      <alignment horizontal="center" vertical="center" wrapText="1"/>
    </xf>
    <xf numFmtId="14" fontId="11" fillId="0" borderId="13" xfId="0" applyNumberFormat="1" applyFont="1" applyBorder="1" applyAlignment="1">
      <alignment horizontal="center" vertical="center"/>
    </xf>
    <xf numFmtId="0" fontId="11" fillId="0" borderId="13" xfId="0" applyFont="1" applyBorder="1" applyAlignment="1">
      <alignment horizontal="center" vertical="center"/>
    </xf>
    <xf numFmtId="0" fontId="11" fillId="0" borderId="21" xfId="0" applyFont="1" applyBorder="1" applyAlignment="1">
      <alignment horizontal="center" vertical="center"/>
    </xf>
    <xf numFmtId="14" fontId="11" fillId="0" borderId="21" xfId="0" applyNumberFormat="1" applyFont="1" applyBorder="1" applyAlignment="1">
      <alignment horizontal="center" vertical="center"/>
    </xf>
    <xf numFmtId="0" fontId="11" fillId="0" borderId="22" xfId="0" applyFont="1" applyBorder="1" applyAlignment="1">
      <alignment horizontal="center" vertical="center"/>
    </xf>
    <xf numFmtId="0" fontId="11" fillId="0" borderId="27" xfId="0" applyFont="1" applyBorder="1" applyAlignment="1">
      <alignment horizontal="center" vertical="center"/>
    </xf>
    <xf numFmtId="14" fontId="8" fillId="2" borderId="21" xfId="0" applyNumberFormat="1" applyFont="1" applyFill="1" applyBorder="1" applyAlignment="1">
      <alignment horizontal="center" vertical="center" wrapText="1"/>
    </xf>
    <xf numFmtId="0" fontId="0" fillId="0" borderId="8" xfId="0" applyBorder="1" applyAlignment="1">
      <alignment vertical="center"/>
    </xf>
    <xf numFmtId="0" fontId="7" fillId="0" borderId="8" xfId="0" applyFont="1" applyBorder="1" applyAlignment="1">
      <alignment horizontal="left" vertical="center" wrapText="1"/>
    </xf>
    <xf numFmtId="0" fontId="7" fillId="3" borderId="8" xfId="0" applyFont="1" applyFill="1" applyBorder="1" applyAlignment="1">
      <alignment horizontal="center" vertical="center" wrapText="1"/>
    </xf>
    <xf numFmtId="15" fontId="7" fillId="3" borderId="8" xfId="0" applyNumberFormat="1" applyFont="1" applyFill="1" applyBorder="1" applyAlignment="1">
      <alignment horizontal="center" vertical="center" wrapText="1"/>
    </xf>
    <xf numFmtId="0" fontId="7" fillId="3" borderId="8" xfId="0" applyFont="1" applyFill="1" applyBorder="1" applyAlignment="1">
      <alignment horizontal="center" vertical="center" wrapText="1"/>
    </xf>
    <xf numFmtId="0" fontId="11" fillId="0" borderId="8" xfId="0" applyFont="1" applyBorder="1" applyAlignment="1">
      <alignment horizontal="center" vertical="center" wrapText="1"/>
    </xf>
    <xf numFmtId="0" fontId="11" fillId="0" borderId="8" xfId="0" applyFont="1" applyBorder="1" applyAlignment="1">
      <alignment horizontal="center" vertical="center"/>
    </xf>
    <xf numFmtId="0" fontId="0" fillId="0" borderId="0" xfId="0" applyBorder="1" applyAlignment="1">
      <alignment vertical="center"/>
    </xf>
    <xf numFmtId="0" fontId="0" fillId="2" borderId="0" xfId="0" applyFill="1" applyBorder="1" applyAlignment="1">
      <alignment vertical="center"/>
    </xf>
    <xf numFmtId="0" fontId="7" fillId="5"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5" borderId="0" xfId="0" applyFont="1" applyFill="1" applyBorder="1" applyAlignment="1">
      <alignment vertical="center" wrapText="1"/>
    </xf>
    <xf numFmtId="0" fontId="11" fillId="0" borderId="0" xfId="0" applyFont="1" applyBorder="1" applyAlignment="1">
      <alignment horizontal="center" vertical="center" wrapText="1"/>
    </xf>
    <xf numFmtId="0" fontId="8" fillId="2" borderId="0" xfId="0" applyFont="1" applyFill="1" applyBorder="1" applyAlignment="1">
      <alignment horizontal="center" vertical="center" wrapText="1"/>
    </xf>
    <xf numFmtId="14" fontId="7" fillId="2" borderId="0" xfId="0" applyNumberFormat="1" applyFont="1" applyFill="1" applyBorder="1" applyAlignment="1">
      <alignment horizontal="center" vertical="center" wrapText="1"/>
    </xf>
    <xf numFmtId="14" fontId="11" fillId="0" borderId="0" xfId="0" applyNumberFormat="1" applyFont="1" applyBorder="1" applyAlignment="1">
      <alignment horizontal="center" vertical="center"/>
    </xf>
    <xf numFmtId="0" fontId="11" fillId="0" borderId="0" xfId="0" applyFont="1" applyBorder="1" applyAlignment="1">
      <alignment horizontal="center" vertical="center"/>
    </xf>
    <xf numFmtId="14" fontId="8" fillId="2" borderId="0" xfId="0" applyNumberFormat="1" applyFont="1" applyFill="1" applyBorder="1" applyAlignment="1">
      <alignment horizontal="center" vertical="center" wrapText="1"/>
    </xf>
    <xf numFmtId="0" fontId="11" fillId="0" borderId="33" xfId="3" applyFont="1" applyBorder="1" applyAlignment="1">
      <alignment horizontal="center" vertical="center" wrapText="1"/>
    </xf>
    <xf numFmtId="0" fontId="11" fillId="0" borderId="20" xfId="3" applyFont="1" applyBorder="1" applyAlignment="1">
      <alignment horizontal="center" vertical="center" wrapText="1"/>
    </xf>
    <xf numFmtId="0" fontId="11" fillId="0" borderId="19" xfId="3" applyFont="1" applyBorder="1" applyAlignment="1">
      <alignment horizontal="center" vertical="center" wrapText="1"/>
    </xf>
    <xf numFmtId="0" fontId="9" fillId="0" borderId="0" xfId="3"/>
    <xf numFmtId="0" fontId="7" fillId="2" borderId="0" xfId="3" applyFont="1" applyFill="1" applyAlignment="1">
      <alignment horizontal="center" vertical="center" wrapText="1"/>
    </xf>
    <xf numFmtId="0" fontId="8" fillId="0" borderId="8" xfId="3" applyFont="1" applyBorder="1" applyAlignment="1">
      <alignment horizontal="center" vertical="center" wrapText="1"/>
    </xf>
    <xf numFmtId="0" fontId="7" fillId="0" borderId="8" xfId="3" applyFont="1" applyBorder="1" applyAlignment="1">
      <alignment horizontal="center" vertical="center" wrapText="1"/>
    </xf>
    <xf numFmtId="0" fontId="7" fillId="0" borderId="2" xfId="3" applyFont="1" applyBorder="1" applyAlignment="1">
      <alignment horizontal="center" vertical="center" wrapText="1"/>
    </xf>
    <xf numFmtId="0" fontId="7" fillId="0" borderId="12" xfId="3" applyFont="1" applyBorder="1" applyAlignment="1">
      <alignment horizontal="center" vertical="center" wrapText="1"/>
    </xf>
    <xf numFmtId="0" fontId="7" fillId="0" borderId="7" xfId="3" applyFont="1" applyBorder="1" applyAlignment="1">
      <alignment horizontal="center" vertical="center" wrapText="1"/>
    </xf>
    <xf numFmtId="0" fontId="8" fillId="0" borderId="19" xfId="3" applyFont="1" applyBorder="1" applyAlignment="1">
      <alignment horizontal="center" vertical="center" wrapText="1"/>
    </xf>
    <xf numFmtId="0" fontId="8" fillId="0" borderId="29" xfId="3" applyFont="1" applyBorder="1" applyAlignment="1">
      <alignment horizontal="center" vertical="center" wrapText="1"/>
    </xf>
    <xf numFmtId="0" fontId="7" fillId="5" borderId="13" xfId="3" applyFont="1" applyFill="1" applyBorder="1" applyAlignment="1">
      <alignment vertical="center" wrapText="1"/>
    </xf>
    <xf numFmtId="0" fontId="8" fillId="0" borderId="41" xfId="3" applyFont="1" applyBorder="1" applyAlignment="1">
      <alignment horizontal="center" vertical="center" wrapText="1"/>
    </xf>
    <xf numFmtId="0" fontId="7" fillId="3" borderId="21" xfId="3" applyFont="1" applyFill="1" applyBorder="1" applyAlignment="1">
      <alignment horizontal="center" vertical="center" wrapText="1"/>
    </xf>
    <xf numFmtId="0" fontId="7" fillId="3" borderId="27" xfId="3" applyFont="1" applyFill="1" applyBorder="1" applyAlignment="1">
      <alignment horizontal="center" vertical="center" wrapText="1"/>
    </xf>
    <xf numFmtId="0" fontId="8" fillId="0" borderId="31" xfId="3" applyFont="1" applyBorder="1" applyAlignment="1">
      <alignment horizontal="center" vertical="center" wrapText="1"/>
    </xf>
    <xf numFmtId="0" fontId="8" fillId="0" borderId="33" xfId="3" applyFont="1" applyBorder="1" applyAlignment="1">
      <alignment horizontal="center" vertical="center" wrapText="1"/>
    </xf>
    <xf numFmtId="0" fontId="8" fillId="0" borderId="36" xfId="3" applyFont="1" applyBorder="1" applyAlignment="1">
      <alignment horizontal="center" vertical="center" wrapText="1"/>
    </xf>
    <xf numFmtId="0" fontId="7" fillId="5" borderId="12" xfId="3" applyFont="1" applyFill="1" applyBorder="1" applyAlignment="1">
      <alignment vertical="center" wrapText="1"/>
    </xf>
    <xf numFmtId="0" fontId="7" fillId="0" borderId="8" xfId="3" applyFont="1" applyBorder="1" applyAlignment="1">
      <alignment vertical="center" wrapText="1"/>
    </xf>
    <xf numFmtId="0" fontId="7" fillId="5" borderId="8" xfId="3" applyFont="1" applyFill="1" applyBorder="1" applyAlignment="1">
      <alignment vertical="center" wrapText="1"/>
    </xf>
    <xf numFmtId="0" fontId="7" fillId="5" borderId="2" xfId="3" applyFont="1" applyFill="1" applyBorder="1" applyAlignment="1">
      <alignment horizontal="center" vertical="center" wrapText="1"/>
    </xf>
    <xf numFmtId="0" fontId="7" fillId="5" borderId="7" xfId="3" applyFont="1" applyFill="1" applyBorder="1" applyAlignment="1">
      <alignment horizontal="center" vertical="center" wrapText="1"/>
    </xf>
    <xf numFmtId="0" fontId="7" fillId="5" borderId="12" xfId="3" applyFont="1" applyFill="1" applyBorder="1" applyAlignment="1">
      <alignment horizontal="center" vertical="center" wrapText="1"/>
    </xf>
    <xf numFmtId="0" fontId="7" fillId="5" borderId="7" xfId="3" applyFont="1" applyFill="1" applyBorder="1" applyAlignment="1">
      <alignment vertical="center" wrapText="1"/>
    </xf>
    <xf numFmtId="0" fontId="7" fillId="3" borderId="13" xfId="3" applyFont="1" applyFill="1" applyBorder="1" applyAlignment="1">
      <alignment horizontal="center" vertical="center" wrapText="1"/>
    </xf>
    <xf numFmtId="0" fontId="3" fillId="2" borderId="5" xfId="3" applyFont="1" applyFill="1" applyBorder="1" applyAlignment="1">
      <alignment vertical="center"/>
    </xf>
    <xf numFmtId="0" fontId="3" fillId="2" borderId="10" xfId="3" applyFont="1" applyFill="1" applyBorder="1" applyAlignment="1">
      <alignment vertical="center"/>
    </xf>
    <xf numFmtId="0" fontId="3" fillId="2" borderId="15" xfId="3" applyFont="1" applyFill="1" applyBorder="1" applyAlignment="1">
      <alignment vertical="center"/>
    </xf>
    <xf numFmtId="0" fontId="6" fillId="0" borderId="0" xfId="3" applyFont="1" applyAlignment="1">
      <alignment vertical="center"/>
    </xf>
    <xf numFmtId="0" fontId="6" fillId="0" borderId="29" xfId="3" applyFont="1" applyBorder="1" applyAlignment="1">
      <alignment vertical="center"/>
    </xf>
    <xf numFmtId="0" fontId="6" fillId="0" borderId="8" xfId="3" applyFont="1" applyBorder="1" applyAlignment="1">
      <alignment vertical="center"/>
    </xf>
    <xf numFmtId="0" fontId="8" fillId="0" borderId="8" xfId="3" applyFont="1" applyBorder="1" applyAlignment="1">
      <alignment vertical="center" wrapText="1"/>
    </xf>
    <xf numFmtId="0" fontId="8" fillId="0" borderId="8" xfId="3" applyFont="1" applyBorder="1" applyAlignment="1">
      <alignment horizontal="left" vertical="center" wrapText="1"/>
    </xf>
    <xf numFmtId="0" fontId="7" fillId="0" borderId="13" xfId="3" applyFont="1" applyBorder="1" applyAlignment="1">
      <alignment horizontal="center" vertical="center" wrapText="1"/>
    </xf>
    <xf numFmtId="0" fontId="7" fillId="0" borderId="21" xfId="3" applyFont="1" applyBorder="1" applyAlignment="1">
      <alignment horizontal="center" vertical="center" wrapText="1"/>
    </xf>
    <xf numFmtId="1" fontId="8" fillId="0" borderId="36" xfId="3" applyNumberFormat="1" applyFont="1" applyBorder="1" applyAlignment="1">
      <alignment horizontal="center" vertical="center" wrapText="1"/>
    </xf>
    <xf numFmtId="0" fontId="8" fillId="0" borderId="29" xfId="3" applyFont="1" applyBorder="1" applyAlignment="1">
      <alignment vertical="center" wrapText="1"/>
    </xf>
    <xf numFmtId="0" fontId="6" fillId="0" borderId="8" xfId="3" applyFont="1" applyBorder="1" applyAlignment="1">
      <alignment vertical="center" wrapText="1"/>
    </xf>
    <xf numFmtId="0" fontId="6" fillId="0" borderId="29" xfId="3" applyFont="1" applyBorder="1" applyAlignment="1">
      <alignment vertical="center" wrapText="1"/>
    </xf>
    <xf numFmtId="0" fontId="8" fillId="0" borderId="36" xfId="3" applyFont="1" applyBorder="1" applyAlignment="1">
      <alignment vertical="center" wrapText="1"/>
    </xf>
    <xf numFmtId="0" fontId="7" fillId="0" borderId="8" xfId="3" applyFont="1" applyBorder="1" applyAlignment="1">
      <alignment horizontal="center" wrapText="1"/>
    </xf>
    <xf numFmtId="0" fontId="8" fillId="0" borderId="8" xfId="3" applyFont="1" applyBorder="1" applyAlignment="1">
      <alignment vertical="top" wrapText="1"/>
    </xf>
    <xf numFmtId="0" fontId="8" fillId="0" borderId="8" xfId="3" applyFont="1" applyFill="1" applyBorder="1" applyAlignment="1">
      <alignment horizontal="center" vertical="center" wrapText="1"/>
    </xf>
    <xf numFmtId="0" fontId="8" fillId="0" borderId="29" xfId="3" applyFont="1" applyFill="1" applyBorder="1" applyAlignment="1">
      <alignment horizontal="center" vertical="center" wrapText="1"/>
    </xf>
    <xf numFmtId="0" fontId="8" fillId="2" borderId="33" xfId="3" applyFont="1" applyFill="1" applyBorder="1" applyAlignment="1">
      <alignment horizontal="center" vertical="center" wrapText="1"/>
    </xf>
    <xf numFmtId="0" fontId="8" fillId="2" borderId="8" xfId="3" applyFont="1" applyFill="1" applyBorder="1" applyAlignment="1">
      <alignment horizontal="center" vertical="center" wrapText="1"/>
    </xf>
    <xf numFmtId="0" fontId="8" fillId="2" borderId="41" xfId="3" applyFont="1" applyFill="1" applyBorder="1" applyAlignment="1">
      <alignment horizontal="center" vertical="center" wrapText="1"/>
    </xf>
    <xf numFmtId="0" fontId="3" fillId="2" borderId="10" xfId="3" applyFont="1" applyFill="1" applyBorder="1" applyAlignment="1">
      <alignment vertical="center" wrapText="1"/>
    </xf>
    <xf numFmtId="0" fontId="8" fillId="0" borderId="8" xfId="3" applyFont="1" applyFill="1" applyBorder="1" applyAlignment="1">
      <alignment horizontal="left" vertical="center" wrapText="1"/>
    </xf>
    <xf numFmtId="1" fontId="8" fillId="0" borderId="8" xfId="5" applyNumberFormat="1" applyFont="1" applyFill="1" applyBorder="1" applyAlignment="1">
      <alignment horizontal="center" vertical="center" wrapText="1"/>
    </xf>
    <xf numFmtId="1" fontId="8" fillId="0" borderId="41" xfId="3" applyNumberFormat="1" applyFont="1" applyFill="1" applyBorder="1" applyAlignment="1">
      <alignment horizontal="center" vertical="center" wrapText="1"/>
    </xf>
    <xf numFmtId="9" fontId="8" fillId="0" borderId="8" xfId="5" applyFont="1" applyBorder="1" applyAlignment="1">
      <alignment horizontal="center" vertical="center" wrapText="1"/>
    </xf>
    <xf numFmtId="9" fontId="8" fillId="0" borderId="8" xfId="5" applyFont="1" applyFill="1" applyBorder="1" applyAlignment="1">
      <alignment horizontal="center" vertical="center" wrapText="1"/>
    </xf>
    <xf numFmtId="9" fontId="8" fillId="0" borderId="41" xfId="3" applyNumberFormat="1" applyFont="1" applyFill="1" applyBorder="1" applyAlignment="1">
      <alignment horizontal="center" vertical="center" wrapText="1"/>
    </xf>
    <xf numFmtId="9" fontId="8" fillId="0" borderId="36" xfId="5" applyFont="1" applyBorder="1" applyAlignment="1">
      <alignment horizontal="center" vertical="center" wrapText="1"/>
    </xf>
    <xf numFmtId="9" fontId="8" fillId="0" borderId="46" xfId="3" applyNumberFormat="1" applyFont="1" applyBorder="1" applyAlignment="1">
      <alignment horizontal="center" vertical="center" wrapText="1"/>
    </xf>
    <xf numFmtId="9" fontId="8" fillId="0" borderId="33" xfId="3" applyNumberFormat="1" applyFont="1" applyBorder="1" applyAlignment="1">
      <alignment horizontal="center" vertical="center" wrapText="1"/>
    </xf>
    <xf numFmtId="9" fontId="8" fillId="0" borderId="41" xfId="3" applyNumberFormat="1" applyFont="1" applyBorder="1" applyAlignment="1">
      <alignment horizontal="center" vertical="center" wrapText="1"/>
    </xf>
    <xf numFmtId="9" fontId="8" fillId="0" borderId="44" xfId="3" applyNumberFormat="1" applyFont="1" applyBorder="1" applyAlignment="1">
      <alignment horizontal="center" vertical="center" wrapText="1"/>
    </xf>
    <xf numFmtId="0" fontId="8" fillId="6" borderId="29" xfId="3" applyFont="1" applyFill="1" applyBorder="1" applyAlignment="1">
      <alignment horizontal="center" vertical="center" wrapText="1"/>
    </xf>
    <xf numFmtId="0" fontId="8" fillId="0" borderId="8" xfId="3" applyFont="1" applyBorder="1" applyAlignment="1">
      <alignment horizontal="center" vertical="top" wrapText="1"/>
    </xf>
    <xf numFmtId="0" fontId="6" fillId="6" borderId="8" xfId="3" applyFont="1" applyFill="1" applyBorder="1" applyAlignment="1">
      <alignment vertical="center" wrapText="1"/>
    </xf>
    <xf numFmtId="0" fontId="8" fillId="0" borderId="29" xfId="3" applyFont="1" applyBorder="1" applyAlignment="1">
      <alignment horizontal="left" vertical="center" wrapText="1"/>
    </xf>
    <xf numFmtId="0" fontId="8" fillId="0" borderId="30" xfId="3" applyFont="1" applyBorder="1" applyAlignment="1">
      <alignment horizontal="center" vertical="center" wrapText="1"/>
    </xf>
    <xf numFmtId="0" fontId="8" fillId="0" borderId="26" xfId="3" applyFont="1" applyBorder="1" applyAlignment="1">
      <alignment horizontal="center" vertical="center" wrapText="1"/>
    </xf>
    <xf numFmtId="0" fontId="7" fillId="2" borderId="8" xfId="3" applyFont="1" applyFill="1" applyBorder="1" applyAlignment="1">
      <alignment horizontal="center" vertical="center" wrapText="1"/>
    </xf>
    <xf numFmtId="14" fontId="7" fillId="2" borderId="13" xfId="3" applyNumberFormat="1" applyFont="1" applyFill="1" applyBorder="1" applyAlignment="1">
      <alignment horizontal="center" vertical="center" wrapText="1"/>
    </xf>
    <xf numFmtId="14" fontId="11" fillId="0" borderId="13" xfId="3" applyNumberFormat="1" applyFont="1" applyBorder="1" applyAlignment="1">
      <alignment horizontal="center" vertical="center"/>
    </xf>
    <xf numFmtId="0" fontId="11" fillId="0" borderId="13" xfId="3" applyFont="1" applyBorder="1" applyAlignment="1">
      <alignment horizontal="center" vertical="center"/>
    </xf>
    <xf numFmtId="0" fontId="7" fillId="3" borderId="13" xfId="3" applyFont="1" applyFill="1" applyBorder="1" applyAlignment="1">
      <alignment horizontal="center" vertical="center" wrapText="1"/>
    </xf>
    <xf numFmtId="0" fontId="7" fillId="3" borderId="4" xfId="3" applyFont="1" applyFill="1" applyBorder="1" applyAlignment="1">
      <alignment horizontal="center" vertical="center" wrapText="1"/>
    </xf>
    <xf numFmtId="0" fontId="7" fillId="3" borderId="14" xfId="3" applyFont="1" applyFill="1" applyBorder="1" applyAlignment="1">
      <alignment horizontal="center" vertical="center" wrapText="1"/>
    </xf>
    <xf numFmtId="0" fontId="7" fillId="0" borderId="23" xfId="3" applyFont="1" applyBorder="1" applyAlignment="1">
      <alignment horizontal="center" vertical="center" wrapText="1"/>
    </xf>
    <xf numFmtId="0" fontId="7" fillId="0" borderId="26" xfId="3" applyFont="1" applyBorder="1" applyAlignment="1">
      <alignment horizontal="center" vertical="center" wrapText="1"/>
    </xf>
    <xf numFmtId="0" fontId="11" fillId="4" borderId="37" xfId="3" applyFont="1" applyFill="1" applyBorder="1" applyAlignment="1">
      <alignment horizontal="center" vertical="center"/>
    </xf>
    <xf numFmtId="0" fontId="8" fillId="0" borderId="34" xfId="3" applyFont="1" applyBorder="1" applyAlignment="1">
      <alignment horizontal="center" vertical="center" wrapText="1"/>
    </xf>
    <xf numFmtId="0" fontId="8" fillId="0" borderId="7" xfId="3" applyFont="1" applyBorder="1" applyAlignment="1">
      <alignment horizontal="center" vertical="center" wrapText="1"/>
    </xf>
    <xf numFmtId="0" fontId="8" fillId="0" borderId="35" xfId="3" applyFont="1" applyBorder="1" applyAlignment="1">
      <alignment horizontal="center" vertical="center" wrapText="1"/>
    </xf>
    <xf numFmtId="0" fontId="7" fillId="0" borderId="3" xfId="3" applyFont="1" applyBorder="1" applyAlignment="1">
      <alignment horizontal="center" vertical="center" wrapText="1"/>
    </xf>
    <xf numFmtId="0" fontId="7" fillId="0" borderId="13" xfId="3" applyFont="1" applyBorder="1" applyAlignment="1">
      <alignment horizontal="center" vertical="center" wrapText="1"/>
    </xf>
    <xf numFmtId="0" fontId="8" fillId="0" borderId="36" xfId="3" applyFont="1" applyBorder="1" applyAlignment="1">
      <alignment horizontal="center" vertical="center" wrapText="1"/>
    </xf>
    <xf numFmtId="0" fontId="8" fillId="0" borderId="29" xfId="3" applyFont="1" applyBorder="1" applyAlignment="1">
      <alignment horizontal="center" vertical="center" wrapText="1"/>
    </xf>
    <xf numFmtId="0" fontId="9" fillId="0" borderId="0" xfId="3" applyAlignment="1">
      <alignment horizontal="center" vertical="center"/>
    </xf>
    <xf numFmtId="0" fontId="6" fillId="0" borderId="16" xfId="3" applyFont="1" applyBorder="1" applyAlignment="1">
      <alignment horizontal="center" vertical="center"/>
    </xf>
    <xf numFmtId="0" fontId="6" fillId="0" borderId="17" xfId="3" applyFont="1" applyBorder="1" applyAlignment="1">
      <alignment horizontal="center" vertical="center"/>
    </xf>
    <xf numFmtId="0" fontId="6" fillId="0" borderId="18" xfId="3" applyFont="1" applyBorder="1" applyAlignment="1">
      <alignment horizontal="center" vertical="center"/>
    </xf>
    <xf numFmtId="0" fontId="2" fillId="0" borderId="47" xfId="3" applyFont="1" applyBorder="1" applyAlignment="1">
      <alignment horizontal="left" vertical="center"/>
    </xf>
    <xf numFmtId="0" fontId="2" fillId="0" borderId="40" xfId="3" applyFont="1" applyBorder="1" applyAlignment="1">
      <alignment horizontal="left" vertical="center"/>
    </xf>
    <xf numFmtId="0" fontId="2" fillId="0" borderId="5" xfId="3" applyFont="1" applyBorder="1" applyAlignment="1">
      <alignment horizontal="left" vertical="center"/>
    </xf>
    <xf numFmtId="0" fontId="7" fillId="0" borderId="8" xfId="3" applyFont="1" applyBorder="1" applyAlignment="1">
      <alignment horizontal="center" vertical="center" wrapText="1"/>
    </xf>
    <xf numFmtId="0" fontId="7" fillId="0" borderId="20" xfId="3" applyFont="1" applyBorder="1" applyAlignment="1">
      <alignment horizontal="center" vertical="center" wrapText="1"/>
    </xf>
    <xf numFmtId="0" fontId="7" fillId="0" borderId="10" xfId="3" applyFont="1" applyBorder="1" applyAlignment="1">
      <alignment horizontal="center" vertical="center" wrapText="1"/>
    </xf>
    <xf numFmtId="0" fontId="5" fillId="0" borderId="7" xfId="3" applyFont="1" applyBorder="1" applyAlignment="1">
      <alignment horizontal="left" vertical="center"/>
    </xf>
    <xf numFmtId="0" fontId="5" fillId="0" borderId="8" xfId="3" applyFont="1" applyBorder="1" applyAlignment="1">
      <alignment horizontal="left" vertical="center"/>
    </xf>
    <xf numFmtId="0" fontId="5" fillId="0" borderId="9" xfId="3" applyFont="1" applyBorder="1" applyAlignment="1">
      <alignment horizontal="left" vertical="center"/>
    </xf>
    <xf numFmtId="0" fontId="5" fillId="0" borderId="12" xfId="3" applyFont="1" applyBorder="1" applyAlignment="1">
      <alignment horizontal="left" vertical="center"/>
    </xf>
    <xf numFmtId="0" fontId="5" fillId="0" borderId="13" xfId="3" applyFont="1" applyBorder="1" applyAlignment="1">
      <alignment horizontal="left" vertical="center"/>
    </xf>
    <xf numFmtId="0" fontId="5" fillId="0" borderId="14" xfId="3" applyFont="1" applyBorder="1" applyAlignment="1">
      <alignment horizontal="left" vertical="center"/>
    </xf>
    <xf numFmtId="0" fontId="9" fillId="0" borderId="1" xfId="3" applyBorder="1" applyAlignment="1">
      <alignment horizontal="center" vertical="center"/>
    </xf>
    <xf numFmtId="0" fontId="9" fillId="0" borderId="6" xfId="3" applyBorder="1" applyAlignment="1">
      <alignment horizontal="center" vertical="center"/>
    </xf>
    <xf numFmtId="0" fontId="9" fillId="0" borderId="11" xfId="3" applyBorder="1" applyAlignment="1">
      <alignment horizontal="center" vertical="center"/>
    </xf>
    <xf numFmtId="0" fontId="7" fillId="0" borderId="24" xfId="3" applyFont="1" applyBorder="1" applyAlignment="1">
      <alignment horizontal="left" vertical="center" wrapText="1"/>
    </xf>
    <xf numFmtId="0" fontId="7" fillId="0" borderId="40" xfId="3" applyFont="1" applyBorder="1" applyAlignment="1">
      <alignment horizontal="left" vertical="center" wrapText="1"/>
    </xf>
    <xf numFmtId="0" fontId="7" fillId="0" borderId="5" xfId="3" applyFont="1" applyBorder="1" applyAlignment="1">
      <alignment horizontal="left" vertical="center" wrapText="1"/>
    </xf>
    <xf numFmtId="0" fontId="7" fillId="0" borderId="8" xfId="3" applyFont="1" applyBorder="1" applyAlignment="1">
      <alignment horizontal="left" vertical="center" wrapText="1"/>
    </xf>
    <xf numFmtId="0" fontId="7" fillId="0" borderId="9" xfId="3" applyFont="1" applyBorder="1" applyAlignment="1">
      <alignment horizontal="left" vertical="center" wrapText="1"/>
    </xf>
    <xf numFmtId="0" fontId="7" fillId="0" borderId="19" xfId="3" applyFont="1" applyBorder="1" applyAlignment="1">
      <alignment horizontal="left" vertical="center" wrapText="1"/>
    </xf>
    <xf numFmtId="0" fontId="7" fillId="0" borderId="20" xfId="3" applyFont="1" applyBorder="1" applyAlignment="1">
      <alignment horizontal="left" vertical="center" wrapText="1"/>
    </xf>
    <xf numFmtId="0" fontId="7" fillId="0" borderId="10" xfId="3" applyFont="1" applyBorder="1" applyAlignment="1">
      <alignment horizontal="left" vertical="center" wrapText="1"/>
    </xf>
    <xf numFmtId="0" fontId="4" fillId="0" borderId="7" xfId="3" applyFont="1" applyBorder="1" applyAlignment="1">
      <alignment horizontal="left" vertical="center"/>
    </xf>
    <xf numFmtId="0" fontId="4" fillId="0" borderId="8" xfId="3" applyFont="1" applyBorder="1" applyAlignment="1">
      <alignment horizontal="left" vertical="center"/>
    </xf>
    <xf numFmtId="0" fontId="4" fillId="0" borderId="9" xfId="3" applyFont="1" applyBorder="1" applyAlignment="1">
      <alignment horizontal="left" vertical="center"/>
    </xf>
    <xf numFmtId="0" fontId="7" fillId="3" borderId="25" xfId="3" applyFont="1" applyFill="1" applyBorder="1" applyAlignment="1">
      <alignment horizontal="center" vertical="center" wrapText="1"/>
    </xf>
    <xf numFmtId="0" fontId="7" fillId="3" borderId="24" xfId="3" applyFont="1" applyFill="1" applyBorder="1" applyAlignment="1">
      <alignment horizontal="center" vertical="center" wrapText="1"/>
    </xf>
    <xf numFmtId="0" fontId="7" fillId="0" borderId="7" xfId="3" applyFont="1" applyBorder="1" applyAlignment="1">
      <alignment horizontal="center" vertical="center" wrapText="1"/>
    </xf>
    <xf numFmtId="15" fontId="7" fillId="0" borderId="3" xfId="3" applyNumberFormat="1" applyFont="1" applyBorder="1" applyAlignment="1">
      <alignment horizontal="center" vertical="center" wrapText="1"/>
    </xf>
    <xf numFmtId="15" fontId="7" fillId="0" borderId="24" xfId="3" applyNumberFormat="1" applyFont="1" applyBorder="1" applyAlignment="1">
      <alignment horizontal="center" vertical="center" wrapText="1"/>
    </xf>
    <xf numFmtId="14" fontId="8" fillId="0" borderId="19" xfId="3" applyNumberFormat="1" applyFont="1" applyBorder="1" applyAlignment="1">
      <alignment horizontal="left" vertical="center" wrapText="1"/>
    </xf>
    <xf numFmtId="0" fontId="8" fillId="0" borderId="20" xfId="3" applyFont="1" applyBorder="1" applyAlignment="1">
      <alignment horizontal="left" vertical="center" wrapText="1"/>
    </xf>
    <xf numFmtId="0" fontId="8" fillId="0" borderId="10" xfId="3" applyFont="1" applyBorder="1" applyAlignment="1">
      <alignment horizontal="left" vertical="center" wrapText="1"/>
    </xf>
    <xf numFmtId="0" fontId="8" fillId="0" borderId="19" xfId="3" applyFont="1" applyBorder="1" applyAlignment="1">
      <alignment horizontal="left" vertical="center" wrapText="1"/>
    </xf>
    <xf numFmtId="0" fontId="7" fillId="0" borderId="1" xfId="3" applyFont="1" applyBorder="1" applyAlignment="1">
      <alignment horizontal="center" vertical="center" wrapText="1"/>
    </xf>
    <xf numFmtId="0" fontId="7" fillId="0" borderId="6" xfId="3" applyFont="1" applyBorder="1" applyAlignment="1">
      <alignment horizontal="center" vertical="center" wrapText="1"/>
    </xf>
    <xf numFmtId="0" fontId="8" fillId="0" borderId="23" xfId="3" applyFont="1" applyBorder="1" applyAlignment="1">
      <alignment horizontal="center" vertical="center" wrapText="1"/>
    </xf>
    <xf numFmtId="0" fontId="7" fillId="0" borderId="21" xfId="3" applyFont="1" applyBorder="1" applyAlignment="1">
      <alignment vertical="center" wrapText="1"/>
    </xf>
    <xf numFmtId="0" fontId="7" fillId="0" borderId="22" xfId="3" applyFont="1" applyBorder="1" applyAlignment="1">
      <alignment vertical="center" wrapText="1"/>
    </xf>
    <xf numFmtId="0" fontId="7" fillId="0" borderId="15" xfId="3" applyFont="1" applyBorder="1" applyAlignment="1">
      <alignment vertical="center" wrapText="1"/>
    </xf>
    <xf numFmtId="14" fontId="6" fillId="0" borderId="13" xfId="3" applyNumberFormat="1" applyFont="1" applyBorder="1" applyAlignment="1">
      <alignment horizontal="center" vertical="center"/>
    </xf>
    <xf numFmtId="0" fontId="6" fillId="0" borderId="19" xfId="3" applyFont="1" applyBorder="1" applyAlignment="1">
      <alignment horizontal="center" vertical="center" wrapText="1"/>
    </xf>
    <xf numFmtId="0" fontId="9" fillId="0" borderId="0" xfId="3"/>
    <xf numFmtId="0" fontId="3" fillId="2" borderId="5" xfId="3" applyFont="1" applyFill="1" applyBorder="1" applyAlignment="1">
      <alignment vertical="center"/>
    </xf>
    <xf numFmtId="0" fontId="3" fillId="2" borderId="10" xfId="3" applyFont="1" applyFill="1" applyBorder="1" applyAlignment="1">
      <alignment vertical="center"/>
    </xf>
    <xf numFmtId="0" fontId="3" fillId="2" borderId="15" xfId="3" applyFont="1" applyFill="1" applyBorder="1" applyAlignment="1">
      <alignment vertical="center"/>
    </xf>
    <xf numFmtId="0" fontId="7" fillId="0" borderId="2" xfId="3" applyFont="1" applyFill="1" applyBorder="1" applyAlignment="1">
      <alignment horizontal="center" vertical="center" wrapText="1"/>
    </xf>
    <xf numFmtId="0" fontId="7" fillId="0" borderId="7" xfId="3" applyFont="1" applyFill="1" applyBorder="1" applyAlignment="1">
      <alignment horizontal="center" vertical="center" wrapText="1"/>
    </xf>
    <xf numFmtId="0" fontId="7" fillId="0" borderId="8" xfId="3" applyFont="1" applyFill="1" applyBorder="1" applyAlignment="1">
      <alignment vertical="center" wrapText="1"/>
    </xf>
    <xf numFmtId="0" fontId="8" fillId="0" borderId="8" xfId="3" applyFont="1" applyFill="1" applyBorder="1" applyAlignment="1">
      <alignment horizontal="center" vertical="center" wrapText="1"/>
    </xf>
    <xf numFmtId="0" fontId="7" fillId="0" borderId="8" xfId="3" applyFont="1" applyFill="1" applyBorder="1" applyAlignment="1">
      <alignment horizontal="center" vertical="center" wrapText="1"/>
    </xf>
    <xf numFmtId="0" fontId="7" fillId="0" borderId="12" xfId="3" applyFont="1" applyFill="1" applyBorder="1" applyAlignment="1">
      <alignment horizontal="center" vertical="center" wrapText="1"/>
    </xf>
    <xf numFmtId="0" fontId="7" fillId="2" borderId="0" xfId="3" applyFont="1" applyFill="1" applyBorder="1" applyAlignment="1">
      <alignment horizontal="center" vertical="center" wrapText="1"/>
    </xf>
    <xf numFmtId="0" fontId="6" fillId="0" borderId="0" xfId="3" applyFont="1" applyAlignment="1">
      <alignment vertical="center"/>
    </xf>
    <xf numFmtId="0" fontId="7" fillId="3" borderId="13" xfId="3" applyFont="1" applyFill="1" applyBorder="1" applyAlignment="1">
      <alignment horizontal="center" vertical="center" wrapText="1"/>
    </xf>
    <xf numFmtId="0" fontId="7" fillId="3" borderId="21" xfId="3" applyFont="1" applyFill="1" applyBorder="1" applyAlignment="1">
      <alignment horizontal="center" vertical="center" wrapText="1"/>
    </xf>
    <xf numFmtId="0" fontId="7" fillId="3" borderId="27" xfId="3" applyFont="1" applyFill="1" applyBorder="1" applyAlignment="1">
      <alignment horizontal="center" vertical="center" wrapText="1"/>
    </xf>
    <xf numFmtId="0" fontId="8" fillId="0" borderId="29" xfId="3" applyFont="1" applyFill="1" applyBorder="1" applyAlignment="1">
      <alignment horizontal="center" vertical="center" wrapText="1"/>
    </xf>
    <xf numFmtId="9" fontId="8" fillId="0" borderId="29" xfId="3" applyNumberFormat="1" applyFont="1" applyFill="1" applyBorder="1" applyAlignment="1">
      <alignment horizontal="center" vertical="center" wrapText="1"/>
    </xf>
    <xf numFmtId="9" fontId="8" fillId="0" borderId="8" xfId="5" applyFont="1" applyFill="1" applyBorder="1" applyAlignment="1">
      <alignment horizontal="center" vertical="center" wrapText="1"/>
    </xf>
    <xf numFmtId="9" fontId="8" fillId="0" borderId="8" xfId="3" applyNumberFormat="1" applyFont="1" applyFill="1" applyBorder="1" applyAlignment="1">
      <alignment horizontal="center" vertical="center" wrapText="1"/>
    </xf>
    <xf numFmtId="9" fontId="8" fillId="0" borderId="41" xfId="3" applyNumberFormat="1" applyFont="1" applyFill="1" applyBorder="1" applyAlignment="1">
      <alignment horizontal="center" vertical="center" wrapText="1"/>
    </xf>
    <xf numFmtId="0" fontId="8" fillId="0" borderId="29" xfId="3" applyFont="1" applyFill="1" applyBorder="1" applyAlignment="1">
      <alignment horizontal="left" vertical="center" wrapText="1"/>
    </xf>
    <xf numFmtId="0" fontId="6" fillId="0" borderId="29" xfId="3" applyFont="1" applyFill="1" applyBorder="1" applyAlignment="1">
      <alignment vertical="center" wrapText="1"/>
    </xf>
    <xf numFmtId="9" fontId="9" fillId="0" borderId="0" xfId="5" applyFont="1" applyAlignment="1">
      <alignment vertical="center"/>
    </xf>
    <xf numFmtId="9" fontId="8" fillId="0" borderId="33" xfId="3" applyNumberFormat="1" applyFont="1" applyFill="1" applyBorder="1" applyAlignment="1">
      <alignment horizontal="center" vertical="center" wrapText="1"/>
    </xf>
    <xf numFmtId="0" fontId="8" fillId="0" borderId="8" xfId="3" applyFont="1" applyFill="1" applyBorder="1" applyAlignment="1">
      <alignment horizontal="left" vertical="center" wrapText="1"/>
    </xf>
    <xf numFmtId="0" fontId="6" fillId="0" borderId="8" xfId="3" applyFont="1" applyFill="1" applyBorder="1" applyAlignment="1">
      <alignment vertical="center"/>
    </xf>
    <xf numFmtId="9" fontId="9" fillId="0" borderId="0" xfId="3" applyNumberFormat="1" applyFont="1" applyAlignment="1">
      <alignment vertical="center"/>
    </xf>
    <xf numFmtId="9" fontId="6" fillId="0" borderId="8" xfId="5" applyFont="1" applyFill="1" applyBorder="1" applyAlignment="1">
      <alignment horizontal="center" vertical="center" wrapText="1"/>
    </xf>
    <xf numFmtId="0" fontId="6" fillId="0" borderId="8" xfId="3" applyFont="1" applyBorder="1" applyAlignment="1">
      <alignment vertical="center"/>
    </xf>
    <xf numFmtId="0" fontId="8" fillId="0" borderId="36" xfId="3" applyFont="1" applyFill="1" applyBorder="1" applyAlignment="1">
      <alignment horizontal="center" vertical="center" wrapText="1"/>
    </xf>
    <xf numFmtId="0" fontId="8" fillId="0" borderId="36" xfId="3" applyFont="1" applyFill="1" applyBorder="1" applyAlignment="1">
      <alignment horizontal="left" vertical="center" wrapText="1"/>
    </xf>
    <xf numFmtId="0" fontId="6" fillId="0" borderId="36" xfId="3" applyFont="1" applyBorder="1" applyAlignment="1">
      <alignment vertical="center" wrapText="1"/>
    </xf>
    <xf numFmtId="0" fontId="9" fillId="2" borderId="0" xfId="3" applyFont="1" applyFill="1" applyAlignment="1">
      <alignment vertical="center"/>
    </xf>
    <xf numFmtId="0" fontId="7" fillId="5" borderId="2" xfId="3" applyFont="1" applyFill="1" applyBorder="1" applyAlignment="1">
      <alignment horizontal="center" vertical="center" wrapText="1"/>
    </xf>
    <xf numFmtId="0" fontId="7" fillId="5" borderId="7" xfId="3" applyFont="1" applyFill="1" applyBorder="1" applyAlignment="1">
      <alignment vertical="center" wrapText="1"/>
    </xf>
    <xf numFmtId="0" fontId="7" fillId="5" borderId="8" xfId="3" applyFont="1" applyFill="1" applyBorder="1" applyAlignment="1">
      <alignment vertical="center" wrapText="1"/>
    </xf>
    <xf numFmtId="0" fontId="7" fillId="5" borderId="7" xfId="3" applyFont="1" applyFill="1" applyBorder="1" applyAlignment="1">
      <alignment horizontal="center" vertical="center" wrapText="1"/>
    </xf>
    <xf numFmtId="0" fontId="7" fillId="5" borderId="12" xfId="3" applyFont="1" applyFill="1" applyBorder="1" applyAlignment="1">
      <alignment horizontal="center" vertical="center" wrapText="1"/>
    </xf>
    <xf numFmtId="0" fontId="7" fillId="5" borderId="12" xfId="3" applyFont="1" applyFill="1" applyBorder="1" applyAlignment="1">
      <alignment vertical="center" wrapText="1"/>
    </xf>
    <xf numFmtId="0" fontId="7" fillId="5" borderId="13" xfId="3" applyFont="1" applyFill="1" applyBorder="1" applyAlignment="1">
      <alignment vertical="center" wrapText="1"/>
    </xf>
    <xf numFmtId="0" fontId="9" fillId="0" borderId="0" xfId="3" applyFont="1" applyFill="1" applyBorder="1" applyAlignment="1">
      <alignment vertical="center"/>
    </xf>
    <xf numFmtId="9" fontId="6" fillId="0" borderId="0" xfId="5" applyFont="1" applyFill="1" applyBorder="1" applyAlignment="1">
      <alignment horizontal="center" vertical="center" wrapText="1"/>
    </xf>
    <xf numFmtId="9" fontId="8" fillId="2" borderId="8" xfId="3" applyNumberFormat="1" applyFont="1" applyFill="1" applyBorder="1" applyAlignment="1">
      <alignment horizontal="center" vertical="center" wrapText="1"/>
    </xf>
    <xf numFmtId="0" fontId="8" fillId="2" borderId="8" xfId="3" applyFont="1" applyFill="1" applyBorder="1" applyAlignment="1">
      <alignment horizontal="center" vertical="center" wrapText="1"/>
    </xf>
    <xf numFmtId="9" fontId="8" fillId="0" borderId="31" xfId="5" applyFont="1" applyFill="1" applyBorder="1" applyAlignment="1">
      <alignment horizontal="center" vertical="center" wrapText="1"/>
    </xf>
    <xf numFmtId="9" fontId="9" fillId="2" borderId="0" xfId="5" applyFont="1" applyFill="1" applyAlignment="1">
      <alignment vertical="center"/>
    </xf>
    <xf numFmtId="0" fontId="6" fillId="0" borderId="8" xfId="3" applyFont="1" applyFill="1" applyBorder="1" applyAlignment="1">
      <alignment vertical="center" wrapText="1"/>
    </xf>
    <xf numFmtId="0" fontId="8" fillId="0" borderId="26" xfId="3" applyFont="1" applyFill="1" applyBorder="1" applyAlignment="1">
      <alignment horizontal="center" vertical="center" wrapText="1"/>
    </xf>
    <xf numFmtId="0" fontId="11" fillId="4" borderId="51" xfId="3" applyFont="1" applyFill="1" applyBorder="1" applyAlignment="1">
      <alignment horizontal="center" vertical="center"/>
    </xf>
    <xf numFmtId="0" fontId="7" fillId="3" borderId="1" xfId="3" applyFont="1" applyFill="1" applyBorder="1" applyAlignment="1">
      <alignment horizontal="center" vertical="center" wrapText="1"/>
    </xf>
    <xf numFmtId="0" fontId="7" fillId="3" borderId="6" xfId="3" applyFont="1" applyFill="1" applyBorder="1" applyAlignment="1">
      <alignment horizontal="center" vertical="center" wrapText="1"/>
    </xf>
    <xf numFmtId="0" fontId="7" fillId="3" borderId="46" xfId="3" applyFont="1" applyFill="1" applyBorder="1" applyAlignment="1">
      <alignment horizontal="center" vertical="center" wrapText="1"/>
    </xf>
    <xf numFmtId="0" fontId="8" fillId="0" borderId="34" xfId="3" applyFont="1" applyFill="1" applyBorder="1" applyAlignment="1">
      <alignment horizontal="center" vertical="center" wrapText="1"/>
    </xf>
    <xf numFmtId="0" fontId="8" fillId="0" borderId="7" xfId="3" applyFont="1" applyFill="1" applyBorder="1" applyAlignment="1">
      <alignment horizontal="center" vertical="center" wrapText="1"/>
    </xf>
    <xf numFmtId="0" fontId="8" fillId="0" borderId="35" xfId="3" applyFont="1" applyFill="1" applyBorder="1" applyAlignment="1">
      <alignment horizontal="center" vertical="center" wrapText="1"/>
    </xf>
    <xf numFmtId="0" fontId="8" fillId="0" borderId="8" xfId="3" applyFont="1" applyFill="1" applyBorder="1" applyAlignment="1">
      <alignment horizontal="center" vertical="center" wrapText="1"/>
    </xf>
    <xf numFmtId="15" fontId="7" fillId="3" borderId="3" xfId="3" applyNumberFormat="1" applyFont="1" applyFill="1" applyBorder="1" applyAlignment="1">
      <alignment horizontal="center" vertical="center" wrapText="1"/>
    </xf>
    <xf numFmtId="15" fontId="7" fillId="3" borderId="24" xfId="3" applyNumberFormat="1" applyFont="1" applyFill="1" applyBorder="1" applyAlignment="1">
      <alignment horizontal="center" vertical="center" wrapText="1"/>
    </xf>
    <xf numFmtId="0" fontId="8" fillId="0" borderId="23" xfId="3" applyFont="1" applyFill="1" applyBorder="1" applyAlignment="1">
      <alignment horizontal="center" vertical="center" wrapText="1"/>
    </xf>
    <xf numFmtId="0" fontId="7" fillId="3" borderId="23" xfId="3" applyFont="1" applyFill="1" applyBorder="1" applyAlignment="1">
      <alignment horizontal="center" vertical="center" wrapText="1"/>
    </xf>
    <xf numFmtId="0" fontId="7" fillId="3" borderId="26" xfId="3" applyFont="1" applyFill="1" applyBorder="1" applyAlignment="1">
      <alignment horizontal="center" vertical="center" wrapText="1"/>
    </xf>
    <xf numFmtId="0" fontId="7" fillId="0" borderId="3" xfId="3" applyFont="1" applyFill="1" applyBorder="1" applyAlignment="1">
      <alignment horizontal="center" vertical="center" wrapText="1"/>
    </xf>
    <xf numFmtId="0" fontId="7" fillId="0" borderId="4" xfId="3" applyFont="1" applyFill="1" applyBorder="1" applyAlignment="1">
      <alignment horizontal="center" vertical="center" wrapText="1"/>
    </xf>
    <xf numFmtId="0" fontId="7" fillId="0" borderId="9" xfId="3" applyFont="1" applyFill="1" applyBorder="1" applyAlignment="1">
      <alignment horizontal="center" vertical="center" wrapText="1"/>
    </xf>
    <xf numFmtId="0" fontId="7" fillId="0" borderId="19" xfId="3" applyFont="1" applyFill="1" applyBorder="1" applyAlignment="1">
      <alignment horizontal="center" vertical="center" wrapText="1"/>
    </xf>
    <xf numFmtId="0" fontId="7" fillId="0" borderId="21" xfId="3" applyFont="1" applyFill="1" applyBorder="1" applyAlignment="1">
      <alignment horizontal="center" vertical="center" wrapText="1"/>
    </xf>
    <xf numFmtId="0" fontId="7" fillId="0" borderId="22" xfId="3" applyFont="1" applyFill="1" applyBorder="1" applyAlignment="1">
      <alignment horizontal="center" vertical="center" wrapText="1"/>
    </xf>
    <xf numFmtId="0" fontId="7" fillId="0" borderId="15" xfId="3" applyFont="1" applyFill="1" applyBorder="1" applyAlignment="1">
      <alignment horizontal="center" vertical="center" wrapText="1"/>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11" fillId="0" borderId="2" xfId="0" applyFont="1" applyBorder="1" applyAlignment="1">
      <alignment horizontal="center"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7" xfId="0" applyFont="1" applyBorder="1" applyAlignment="1">
      <alignment horizontal="center"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11" fillId="0" borderId="10" xfId="0" applyFont="1" applyBorder="1" applyAlignment="1">
      <alignment horizontal="left" vertical="center" wrapText="1"/>
    </xf>
    <xf numFmtId="0" fontId="11" fillId="0" borderId="10"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vertical="center" wrapText="1"/>
    </xf>
    <xf numFmtId="14" fontId="6" fillId="0" borderId="19" xfId="0" applyNumberFormat="1" applyFont="1" applyBorder="1" applyAlignment="1">
      <alignment horizontal="left" vertical="center" wrapText="1"/>
    </xf>
    <xf numFmtId="0" fontId="6" fillId="0" borderId="20" xfId="0" applyFont="1" applyBorder="1" applyAlignment="1">
      <alignment horizontal="left" vertical="center" wrapText="1"/>
    </xf>
    <xf numFmtId="0" fontId="6" fillId="0" borderId="10" xfId="0" applyFont="1" applyBorder="1" applyAlignment="1">
      <alignment horizontal="left" vertical="center" wrapText="1"/>
    </xf>
    <xf numFmtId="0" fontId="11" fillId="0" borderId="8" xfId="0" applyFont="1" applyBorder="1" applyAlignment="1">
      <alignment horizontal="center" vertical="center" wrapText="1"/>
    </xf>
    <xf numFmtId="0" fontId="6" fillId="0" borderId="19" xfId="0" applyFont="1" applyBorder="1" applyAlignment="1">
      <alignment horizontal="left" vertical="center" wrapText="1"/>
    </xf>
    <xf numFmtId="15" fontId="6" fillId="0" borderId="19" xfId="0" applyNumberFormat="1" applyFont="1" applyBorder="1" applyAlignment="1">
      <alignment horizontal="left" vertical="center" wrapText="1"/>
    </xf>
    <xf numFmtId="0" fontId="11" fillId="0" borderId="12" xfId="0" applyFont="1" applyBorder="1" applyAlignment="1">
      <alignment horizontal="center"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6" fillId="0" borderId="15" xfId="0" applyFont="1" applyBorder="1" applyAlignment="1">
      <alignment horizontal="left" vertical="center" wrapText="1"/>
    </xf>
    <xf numFmtId="0" fontId="11" fillId="2" borderId="0" xfId="0" applyFont="1" applyFill="1" applyAlignment="1">
      <alignment horizontal="center" vertical="center" wrapText="1"/>
    </xf>
    <xf numFmtId="0" fontId="11" fillId="3" borderId="3" xfId="0" applyFont="1" applyFill="1" applyBorder="1" applyAlignment="1">
      <alignment horizontal="center" vertical="center" wrapText="1"/>
    </xf>
    <xf numFmtId="0" fontId="11" fillId="3" borderId="23" xfId="0" applyFont="1" applyFill="1" applyBorder="1" applyAlignment="1">
      <alignment horizontal="center" vertical="center" wrapText="1"/>
    </xf>
    <xf numFmtId="15" fontId="11" fillId="3" borderId="3" xfId="0" applyNumberFormat="1" applyFont="1" applyFill="1" applyBorder="1" applyAlignment="1">
      <alignment horizontal="center" vertical="center" wrapText="1"/>
    </xf>
    <xf numFmtId="15" fontId="11" fillId="3" borderId="24"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6" fillId="0" borderId="28" xfId="0" applyFont="1" applyBorder="1" applyAlignment="1">
      <alignment horizontal="center" vertical="center" wrapText="1"/>
    </xf>
    <xf numFmtId="9" fontId="8" fillId="0" borderId="29" xfId="5" applyFont="1" applyFill="1" applyBorder="1" applyAlignment="1">
      <alignment horizontal="center" vertical="center" wrapText="1"/>
    </xf>
    <xf numFmtId="9" fontId="8" fillId="0" borderId="41" xfId="5" applyFont="1" applyFill="1" applyBorder="1" applyAlignment="1">
      <alignment horizontal="center" vertical="center" wrapText="1"/>
    </xf>
    <xf numFmtId="9" fontId="6" fillId="7" borderId="31" xfId="0" applyNumberFormat="1" applyFont="1" applyFill="1" applyBorder="1" applyAlignment="1">
      <alignment horizontal="center" vertical="center" wrapText="1"/>
    </xf>
    <xf numFmtId="0" fontId="6" fillId="0" borderId="41" xfId="0" applyFont="1" applyBorder="1" applyAlignment="1">
      <alignment horizontal="center" vertical="center" wrapText="1"/>
    </xf>
    <xf numFmtId="0" fontId="6" fillId="0" borderId="29" xfId="0" applyFont="1" applyBorder="1" applyAlignment="1">
      <alignment horizontal="justify" vertical="center" wrapText="1"/>
    </xf>
    <xf numFmtId="0" fontId="6" fillId="0" borderId="32" xfId="0" applyFont="1" applyBorder="1" applyAlignment="1">
      <alignment horizontal="center" vertical="center" wrapText="1"/>
    </xf>
    <xf numFmtId="0" fontId="8" fillId="0" borderId="8" xfId="0" applyFont="1" applyBorder="1" applyAlignment="1">
      <alignment horizontal="justify" vertical="center" wrapText="1"/>
    </xf>
    <xf numFmtId="9" fontId="6" fillId="7" borderId="33" xfId="0" applyNumberFormat="1" applyFont="1" applyFill="1" applyBorder="1" applyAlignment="1">
      <alignment horizontal="center" vertical="center" wrapText="1"/>
    </xf>
    <xf numFmtId="0" fontId="6" fillId="0" borderId="19" xfId="0" applyFont="1" applyBorder="1" applyAlignment="1">
      <alignment horizontal="center" vertical="center" wrapText="1"/>
    </xf>
    <xf numFmtId="0" fontId="6" fillId="0" borderId="8" xfId="0" applyFont="1" applyBorder="1" applyAlignment="1">
      <alignment horizontal="justify" vertical="center" wrapText="1"/>
    </xf>
    <xf numFmtId="0" fontId="8" fillId="0" borderId="36" xfId="0" applyFont="1" applyBorder="1" applyAlignment="1">
      <alignment horizontal="center" vertical="center" wrapText="1"/>
    </xf>
    <xf numFmtId="0" fontId="6" fillId="0" borderId="30" xfId="0" applyFont="1" applyBorder="1" applyAlignment="1">
      <alignment vertical="center" wrapText="1"/>
    </xf>
    <xf numFmtId="9" fontId="6" fillId="0" borderId="41" xfId="5" applyFont="1" applyFill="1" applyBorder="1" applyAlignment="1">
      <alignment horizontal="center" vertical="center" wrapText="1"/>
    </xf>
    <xf numFmtId="0" fontId="6" fillId="0" borderId="30" xfId="0" applyFont="1" applyBorder="1" applyAlignment="1">
      <alignment horizontal="center" vertical="center" wrapText="1"/>
    </xf>
    <xf numFmtId="0" fontId="8" fillId="0" borderId="30" xfId="0" applyFont="1" applyBorder="1" applyAlignment="1">
      <alignment horizontal="center" vertical="center" wrapText="1"/>
    </xf>
    <xf numFmtId="0" fontId="8" fillId="2" borderId="8" xfId="0" applyFont="1" applyFill="1" applyBorder="1" applyAlignment="1">
      <alignment horizontal="left" vertical="center" wrapText="1"/>
    </xf>
    <xf numFmtId="0" fontId="28" fillId="2" borderId="8" xfId="0" applyFont="1" applyFill="1" applyBorder="1" applyAlignment="1">
      <alignment horizontal="center" vertical="center" wrapText="1"/>
    </xf>
    <xf numFmtId="0" fontId="28" fillId="0" borderId="8" xfId="0" applyFont="1" applyBorder="1" applyAlignment="1">
      <alignment horizontal="center" vertical="center" wrapText="1"/>
    </xf>
    <xf numFmtId="0" fontId="8" fillId="0" borderId="8" xfId="5" applyNumberFormat="1" applyFont="1" applyFill="1" applyBorder="1" applyAlignment="1">
      <alignment horizontal="center" vertical="center" wrapText="1"/>
    </xf>
    <xf numFmtId="0" fontId="28" fillId="0" borderId="8" xfId="0" applyFont="1" applyBorder="1" applyAlignment="1">
      <alignment horizontal="justify" vertical="center" wrapText="1"/>
    </xf>
    <xf numFmtId="0" fontId="11" fillId="5"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5" borderId="7" xfId="0" applyFont="1" applyFill="1" applyBorder="1" applyAlignment="1">
      <alignment vertical="center" wrapText="1"/>
    </xf>
    <xf numFmtId="0" fontId="11" fillId="5" borderId="8" xfId="0" applyFont="1" applyFill="1" applyBorder="1" applyAlignment="1">
      <alignment vertical="center" wrapText="1"/>
    </xf>
    <xf numFmtId="0" fontId="11" fillId="2" borderId="1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5" borderId="12" xfId="0" applyFont="1" applyFill="1" applyBorder="1" applyAlignment="1">
      <alignment vertical="center" wrapText="1"/>
    </xf>
    <xf numFmtId="0" fontId="11" fillId="5" borderId="13" xfId="0" applyFont="1" applyFill="1" applyBorder="1" applyAlignment="1">
      <alignment vertical="center" wrapText="1"/>
    </xf>
    <xf numFmtId="0" fontId="11" fillId="2" borderId="15"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2" borderId="5" xfId="0" applyFont="1" applyFill="1" applyBorder="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8" fillId="0" borderId="0" xfId="0" applyFont="1" applyAlignment="1">
      <alignment horizontal="justify" vertical="center"/>
    </xf>
    <xf numFmtId="0" fontId="8" fillId="0" borderId="6" xfId="0" applyFont="1" applyBorder="1" applyAlignment="1">
      <alignment horizontal="center"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2" borderId="10" xfId="0" applyFont="1" applyFill="1" applyBorder="1" applyAlignment="1">
      <alignment vertical="center"/>
    </xf>
    <xf numFmtId="0" fontId="8" fillId="0" borderId="11" xfId="0" applyFont="1" applyBorder="1" applyAlignment="1">
      <alignment horizontal="center"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8" fillId="2" borderId="15" xfId="0" applyFont="1" applyFill="1" applyBorder="1" applyAlignment="1">
      <alignment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7" xfId="0" applyFont="1" applyBorder="1" applyAlignment="1">
      <alignment horizontal="left" vertical="center"/>
    </xf>
    <xf numFmtId="0" fontId="8" fillId="0" borderId="18"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vertical="center" wrapText="1"/>
    </xf>
    <xf numFmtId="0" fontId="8" fillId="0" borderId="3" xfId="0" applyFont="1" applyBorder="1" applyAlignment="1">
      <alignment horizontal="center" vertical="center" wrapText="1"/>
    </xf>
    <xf numFmtId="0" fontId="8" fillId="0" borderId="4" xfId="0" applyFont="1" applyBorder="1" applyAlignment="1">
      <alignment vertical="center" wrapText="1"/>
    </xf>
    <xf numFmtId="0" fontId="8" fillId="0" borderId="7" xfId="0" applyFont="1" applyBorder="1" applyAlignment="1">
      <alignment horizontal="center" vertical="center" wrapText="1"/>
    </xf>
    <xf numFmtId="0" fontId="8" fillId="0" borderId="8" xfId="0" applyFont="1" applyBorder="1" applyAlignment="1">
      <alignment vertical="center" wrapText="1"/>
    </xf>
    <xf numFmtId="0" fontId="8" fillId="0" borderId="9" xfId="0" applyFont="1" applyBorder="1" applyAlignment="1">
      <alignment vertical="center" wrapText="1"/>
    </xf>
    <xf numFmtId="0" fontId="8" fillId="0" borderId="19" xfId="0" applyFont="1" applyBorder="1" applyAlignment="1">
      <alignment vertical="center" wrapText="1"/>
    </xf>
    <xf numFmtId="0" fontId="8" fillId="0" borderId="20" xfId="0" applyFont="1" applyBorder="1" applyAlignment="1">
      <alignment vertical="center" wrapText="1"/>
    </xf>
    <xf numFmtId="0" fontId="8" fillId="0" borderId="20" xfId="0" applyFont="1" applyBorder="1" applyAlignment="1">
      <alignment horizontal="center" vertical="center" wrapText="1"/>
    </xf>
    <xf numFmtId="0" fontId="8" fillId="0" borderId="10" xfId="0" applyFont="1" applyBorder="1" applyAlignment="1">
      <alignment vertical="center" wrapText="1"/>
    </xf>
    <xf numFmtId="0" fontId="8" fillId="0" borderId="10" xfId="0" applyFont="1" applyBorder="1" applyAlignment="1">
      <alignment horizontal="center" vertical="center" wrapText="1"/>
    </xf>
    <xf numFmtId="15" fontId="8" fillId="0" borderId="19" xfId="0" applyNumberFormat="1" applyFont="1" applyBorder="1" applyAlignment="1">
      <alignment horizontal="left" vertical="center" wrapText="1"/>
    </xf>
    <xf numFmtId="0" fontId="8" fillId="0" borderId="12" xfId="0" applyFont="1" applyBorder="1" applyAlignment="1">
      <alignment horizontal="center" vertical="center" wrapText="1"/>
    </xf>
    <xf numFmtId="0" fontId="8" fillId="0" borderId="22" xfId="0" applyFont="1" applyBorder="1" applyAlignment="1">
      <alignment horizontal="center" vertical="center" wrapText="1"/>
    </xf>
    <xf numFmtId="0" fontId="8" fillId="2" borderId="0" xfId="0" applyFont="1" applyFill="1" applyAlignment="1">
      <alignment horizontal="center" vertical="center" wrapText="1"/>
    </xf>
    <xf numFmtId="0" fontId="8" fillId="2" borderId="0" xfId="0" applyFont="1" applyFill="1" applyAlignment="1">
      <alignment horizontal="justify" vertical="center" wrapText="1"/>
    </xf>
    <xf numFmtId="0" fontId="8" fillId="0" borderId="0" xfId="0" applyFont="1" applyAlignment="1">
      <alignment horizontal="justify" vertical="center" wrapText="1"/>
    </xf>
    <xf numFmtId="170" fontId="29" fillId="0" borderId="0" xfId="0" applyNumberFormat="1" applyFont="1" applyAlignment="1">
      <alignment horizontal="center" vertical="center" wrapText="1"/>
    </xf>
    <xf numFmtId="170" fontId="8" fillId="0" borderId="0" xfId="0" applyNumberFormat="1" applyFont="1" applyAlignment="1">
      <alignment horizontal="center" vertical="center" wrapText="1"/>
    </xf>
    <xf numFmtId="170" fontId="7" fillId="0" borderId="0" xfId="0" applyNumberFormat="1" applyFont="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15" fontId="7" fillId="0" borderId="50" xfId="0" applyNumberFormat="1" applyFont="1" applyBorder="1" applyAlignment="1">
      <alignment horizontal="center" vertical="center" wrapText="1"/>
    </xf>
    <xf numFmtId="15" fontId="7" fillId="0" borderId="52" xfId="0" applyNumberFormat="1" applyFont="1" applyBorder="1" applyAlignment="1">
      <alignment horizontal="center" vertical="center" wrapText="1"/>
    </xf>
    <xf numFmtId="15" fontId="7" fillId="0" borderId="53" xfId="0" applyNumberFormat="1" applyFont="1" applyBorder="1" applyAlignment="1">
      <alignment horizontal="center" vertical="center" wrapText="1"/>
    </xf>
    <xf numFmtId="0" fontId="7" fillId="0" borderId="38" xfId="0" applyFont="1" applyBorder="1" applyAlignment="1">
      <alignment horizontal="center" vertical="center" wrapText="1"/>
    </xf>
    <xf numFmtId="170" fontId="7" fillId="0" borderId="50" xfId="0" applyNumberFormat="1" applyFont="1" applyBorder="1" applyAlignment="1">
      <alignment horizontal="center" vertical="center" wrapText="1"/>
    </xf>
    <xf numFmtId="170" fontId="7" fillId="0" borderId="52" xfId="0" applyNumberFormat="1" applyFont="1" applyBorder="1" applyAlignment="1">
      <alignment horizontal="center" vertical="center" wrapText="1"/>
    </xf>
    <xf numFmtId="170" fontId="7" fillId="0" borderId="53" xfId="0" applyNumberFormat="1" applyFont="1" applyBorder="1" applyAlignment="1">
      <alignment horizontal="center" vertical="center" wrapText="1"/>
    </xf>
    <xf numFmtId="0" fontId="7" fillId="0" borderId="25" xfId="0" applyFont="1" applyBorder="1" applyAlignment="1">
      <alignment horizontal="justify" vertical="center" wrapText="1"/>
    </xf>
    <xf numFmtId="0" fontId="7" fillId="0" borderId="54"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170" fontId="29" fillId="0" borderId="32" xfId="0" applyNumberFormat="1" applyFont="1" applyBorder="1" applyAlignment="1">
      <alignment horizontal="center" vertical="center" wrapText="1"/>
    </xf>
    <xf numFmtId="170" fontId="7" fillId="0" borderId="30" xfId="0" applyNumberFormat="1" applyFont="1" applyBorder="1" applyAlignment="1">
      <alignment horizontal="center" vertical="center" wrapText="1"/>
    </xf>
    <xf numFmtId="170" fontId="7" fillId="0" borderId="56" xfId="0" applyNumberFormat="1" applyFont="1" applyBorder="1" applyAlignment="1">
      <alignment horizontal="center" vertical="center" wrapText="1"/>
    </xf>
    <xf numFmtId="170" fontId="7" fillId="0" borderId="1" xfId="0" applyNumberFormat="1" applyFont="1" applyBorder="1" applyAlignment="1">
      <alignment horizontal="center" vertical="center" wrapText="1"/>
    </xf>
    <xf numFmtId="0" fontId="7" fillId="0" borderId="44" xfId="0" applyFont="1" applyBorder="1" applyAlignment="1">
      <alignment horizontal="justify" vertical="center" wrapText="1"/>
    </xf>
    <xf numFmtId="0" fontId="7" fillId="0" borderId="57"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justify" vertical="center" wrapText="1"/>
    </xf>
    <xf numFmtId="0" fontId="8" fillId="0" borderId="3" xfId="0" applyFont="1" applyBorder="1" applyAlignment="1">
      <alignment horizontal="center" vertical="center" wrapText="1"/>
    </xf>
    <xf numFmtId="0" fontId="8" fillId="0" borderId="3" xfId="0" applyFont="1" applyBorder="1" applyAlignment="1">
      <alignment horizontal="justify" vertical="center" wrapText="1"/>
    </xf>
    <xf numFmtId="0" fontId="8" fillId="0" borderId="3" xfId="0" applyFont="1" applyBorder="1" applyAlignment="1">
      <alignment vertical="center" wrapText="1"/>
    </xf>
    <xf numFmtId="9" fontId="8" fillId="0" borderId="3" xfId="0" applyNumberFormat="1" applyFont="1" applyBorder="1" applyAlignment="1">
      <alignment horizontal="center" vertical="center" wrapText="1"/>
    </xf>
    <xf numFmtId="9" fontId="8" fillId="0" borderId="3" xfId="0" applyNumberFormat="1" applyFont="1" applyBorder="1" applyAlignment="1">
      <alignment horizontal="center" vertical="center"/>
    </xf>
    <xf numFmtId="9" fontId="7" fillId="0" borderId="3" xfId="0" applyNumberFormat="1" applyFont="1" applyBorder="1" applyAlignment="1">
      <alignment horizontal="center" vertical="center" wrapText="1"/>
    </xf>
    <xf numFmtId="170" fontId="29" fillId="0" borderId="3" xfId="0" applyNumberFormat="1" applyFont="1" applyBorder="1" applyAlignment="1">
      <alignment horizontal="center" vertical="center" wrapText="1"/>
    </xf>
    <xf numFmtId="170" fontId="8" fillId="0" borderId="3" xfId="0" applyNumberFormat="1" applyFont="1" applyBorder="1" applyAlignment="1">
      <alignment horizontal="center" vertical="center" wrapText="1"/>
    </xf>
    <xf numFmtId="170" fontId="7" fillId="0" borderId="3" xfId="0" applyNumberFormat="1" applyFont="1" applyBorder="1" applyAlignment="1">
      <alignment horizontal="center" vertical="center" wrapText="1"/>
    </xf>
    <xf numFmtId="0" fontId="8" fillId="0" borderId="3" xfId="0" applyFont="1" applyBorder="1" applyAlignment="1">
      <alignment vertical="center"/>
    </xf>
    <xf numFmtId="0" fontId="8" fillId="0" borderId="4" xfId="0" applyFont="1" applyBorder="1" applyAlignment="1">
      <alignment vertical="center"/>
    </xf>
    <xf numFmtId="0" fontId="28" fillId="0" borderId="0" xfId="0" applyFont="1" applyAlignment="1">
      <alignment vertical="center"/>
    </xf>
    <xf numFmtId="0" fontId="7" fillId="0" borderId="54" xfId="0" applyFont="1" applyBorder="1" applyAlignment="1">
      <alignment horizontal="center" vertical="center"/>
    </xf>
    <xf numFmtId="0" fontId="8" fillId="0" borderId="54" xfId="0" applyFont="1" applyBorder="1" applyAlignment="1">
      <alignment horizontal="justify" vertical="center" wrapText="1"/>
    </xf>
    <xf numFmtId="0" fontId="7" fillId="0" borderId="0" xfId="0" applyFont="1" applyAlignment="1">
      <alignment vertical="center" wrapText="1"/>
    </xf>
    <xf numFmtId="0" fontId="7" fillId="0" borderId="0" xfId="0" applyFont="1" applyAlignment="1">
      <alignment vertical="center"/>
    </xf>
    <xf numFmtId="0" fontId="8" fillId="0" borderId="8" xfId="0" applyFont="1" applyBorder="1" applyAlignment="1">
      <alignment horizontal="justify" vertical="center" wrapText="1"/>
    </xf>
    <xf numFmtId="9" fontId="8" fillId="0" borderId="8" xfId="0" applyNumberFormat="1" applyFont="1" applyBorder="1" applyAlignment="1">
      <alignment horizontal="center" vertical="center"/>
    </xf>
    <xf numFmtId="9" fontId="7" fillId="0" borderId="8" xfId="0" applyNumberFormat="1" applyFont="1" applyBorder="1" applyAlignment="1">
      <alignment horizontal="center" vertical="center" wrapText="1"/>
    </xf>
    <xf numFmtId="170" fontId="29" fillId="0" borderId="8" xfId="0" applyNumberFormat="1" applyFont="1" applyBorder="1" applyAlignment="1">
      <alignment horizontal="center" vertical="center" wrapText="1"/>
    </xf>
    <xf numFmtId="170" fontId="8" fillId="0" borderId="8" xfId="0" applyNumberFormat="1" applyFont="1" applyBorder="1" applyAlignment="1">
      <alignment horizontal="center" vertical="center" wrapText="1"/>
    </xf>
    <xf numFmtId="170" fontId="7" fillId="0" borderId="8" xfId="0" applyNumberFormat="1" applyFont="1" applyBorder="1" applyAlignment="1">
      <alignment horizontal="center" vertical="center" wrapText="1"/>
    </xf>
    <xf numFmtId="0" fontId="8" fillId="0" borderId="8" xfId="0" applyFont="1" applyBorder="1" applyAlignment="1">
      <alignment vertical="center"/>
    </xf>
    <xf numFmtId="0" fontId="8" fillId="0" borderId="9" xfId="0" applyFont="1" applyBorder="1" applyAlignment="1">
      <alignment vertical="center"/>
    </xf>
    <xf numFmtId="9" fontId="7" fillId="0" borderId="0" xfId="0" applyNumberFormat="1" applyFont="1" applyAlignment="1">
      <alignment vertical="center"/>
    </xf>
    <xf numFmtId="10" fontId="7" fillId="0" borderId="0" xfId="0" applyNumberFormat="1" applyFont="1" applyAlignment="1">
      <alignment vertical="center"/>
    </xf>
    <xf numFmtId="10" fontId="28" fillId="0" borderId="0" xfId="0" applyNumberFormat="1" applyFont="1" applyAlignment="1">
      <alignment vertical="center"/>
    </xf>
    <xf numFmtId="0" fontId="8" fillId="0" borderId="8" xfId="0" applyFont="1" applyBorder="1" applyAlignment="1">
      <alignment horizontal="center" vertical="center"/>
    </xf>
    <xf numFmtId="170" fontId="29" fillId="0" borderId="8" xfId="0" applyNumberFormat="1" applyFont="1" applyBorder="1" applyAlignment="1">
      <alignment horizontal="center" vertical="center"/>
    </xf>
    <xf numFmtId="170" fontId="8" fillId="0" borderId="8" xfId="0" applyNumberFormat="1" applyFont="1" applyBorder="1" applyAlignment="1">
      <alignment horizontal="center" vertical="center"/>
    </xf>
    <xf numFmtId="0" fontId="8" fillId="0" borderId="9" xfId="0" applyFont="1" applyBorder="1" applyAlignment="1">
      <alignment horizontal="justify" vertical="center" wrapText="1"/>
    </xf>
    <xf numFmtId="42" fontId="8" fillId="0" borderId="0" xfId="1" applyFont="1" applyFill="1" applyAlignment="1">
      <alignment vertical="center"/>
    </xf>
    <xf numFmtId="9" fontId="7" fillId="0" borderId="8" xfId="5" applyFont="1" applyFill="1" applyBorder="1" applyAlignment="1">
      <alignment horizontal="center" vertical="center" wrapText="1"/>
    </xf>
    <xf numFmtId="170" fontId="29" fillId="0" borderId="8" xfId="5" applyNumberFormat="1" applyFont="1" applyFill="1" applyBorder="1" applyAlignment="1">
      <alignment horizontal="center" vertical="center" wrapText="1"/>
    </xf>
    <xf numFmtId="170" fontId="8" fillId="0" borderId="8" xfId="5" applyNumberFormat="1" applyFont="1" applyFill="1" applyBorder="1" applyAlignment="1">
      <alignment horizontal="center" vertical="center" wrapText="1"/>
    </xf>
    <xf numFmtId="0" fontId="29" fillId="0" borderId="8" xfId="0" applyFont="1" applyBorder="1" applyAlignment="1">
      <alignment horizontal="center" vertical="center" wrapText="1"/>
    </xf>
    <xf numFmtId="0" fontId="28" fillId="0" borderId="0" xfId="0" applyFont="1" applyAlignment="1">
      <alignment horizontal="justify" vertical="center"/>
    </xf>
    <xf numFmtId="0" fontId="8" fillId="0" borderId="8" xfId="0" applyFont="1" applyBorder="1" applyAlignment="1">
      <alignment horizontal="justify" vertical="center"/>
    </xf>
    <xf numFmtId="0" fontId="8" fillId="0" borderId="9" xfId="0" applyFont="1" applyBorder="1" applyAlignment="1">
      <alignment horizontal="justify" vertical="center"/>
    </xf>
    <xf numFmtId="9" fontId="8" fillId="0" borderId="0" xfId="0" applyNumberFormat="1" applyFont="1" applyAlignment="1">
      <alignment horizontal="justify" vertical="center"/>
    </xf>
    <xf numFmtId="9" fontId="8" fillId="0" borderId="8" xfId="0" applyNumberFormat="1" applyFont="1" applyBorder="1" applyAlignment="1">
      <alignment horizontal="center" vertical="center" wrapText="1"/>
    </xf>
    <xf numFmtId="9" fontId="8" fillId="0" borderId="8" xfId="5" applyFont="1" applyFill="1" applyBorder="1" applyAlignment="1">
      <alignment horizontal="center" vertical="center" wrapText="1"/>
    </xf>
    <xf numFmtId="170" fontId="29" fillId="0" borderId="8" xfId="0" applyNumberFormat="1" applyFont="1" applyBorder="1" applyAlignment="1">
      <alignment horizontal="center" vertical="center"/>
    </xf>
    <xf numFmtId="170" fontId="8" fillId="0" borderId="8" xfId="0" applyNumberFormat="1" applyFont="1" applyBorder="1" applyAlignment="1">
      <alignment horizontal="center" vertical="center"/>
    </xf>
    <xf numFmtId="170" fontId="7" fillId="0" borderId="8" xfId="0" applyNumberFormat="1" applyFont="1" applyBorder="1" applyAlignment="1">
      <alignment horizontal="center" vertical="center" wrapText="1"/>
    </xf>
    <xf numFmtId="0" fontId="8" fillId="0" borderId="9" xfId="0" applyFont="1" applyBorder="1" applyAlignment="1">
      <alignment horizontal="justify" vertical="center" wrapText="1"/>
    </xf>
    <xf numFmtId="10" fontId="8" fillId="0" borderId="0" xfId="0" applyNumberFormat="1" applyFont="1" applyAlignment="1">
      <alignment horizontal="justify" vertical="center"/>
    </xf>
    <xf numFmtId="9" fontId="8" fillId="0" borderId="8" xfId="5" applyFont="1" applyFill="1" applyBorder="1" applyAlignment="1">
      <alignment horizontal="justify" vertical="center" wrapText="1"/>
    </xf>
    <xf numFmtId="170" fontId="7" fillId="0" borderId="8" xfId="5" applyNumberFormat="1" applyFont="1" applyFill="1" applyBorder="1" applyAlignment="1">
      <alignment horizontal="center" vertical="center" wrapText="1"/>
    </xf>
    <xf numFmtId="0" fontId="8" fillId="0" borderId="8" xfId="0" applyFont="1" applyBorder="1" applyAlignment="1">
      <alignment horizontal="justify" vertical="top" wrapText="1"/>
    </xf>
    <xf numFmtId="0" fontId="8" fillId="0" borderId="9" xfId="0" applyFont="1" applyBorder="1" applyAlignment="1">
      <alignment horizontal="justify" vertical="top" wrapText="1"/>
    </xf>
    <xf numFmtId="0" fontId="29" fillId="0" borderId="8" xfId="0" applyFont="1" applyBorder="1" applyAlignment="1">
      <alignment horizontal="center" vertical="center" wrapText="1"/>
    </xf>
    <xf numFmtId="9" fontId="8" fillId="0" borderId="0" xfId="0" applyNumberFormat="1" applyFont="1" applyAlignment="1">
      <alignment vertical="center"/>
    </xf>
    <xf numFmtId="0" fontId="7" fillId="0" borderId="8" xfId="0" applyFont="1" applyBorder="1" applyAlignment="1">
      <alignment horizontal="justify" vertical="center" wrapText="1"/>
    </xf>
    <xf numFmtId="9" fontId="7" fillId="0" borderId="8" xfId="5" applyFont="1" applyFill="1" applyBorder="1" applyAlignment="1">
      <alignment horizontal="justify" vertical="center" wrapText="1"/>
    </xf>
    <xf numFmtId="0" fontId="8" fillId="0" borderId="8" xfId="0" quotePrefix="1" applyFont="1" applyBorder="1" applyAlignment="1">
      <alignment horizontal="left" vertical="center" wrapText="1"/>
    </xf>
    <xf numFmtId="0" fontId="7" fillId="0" borderId="8" xfId="0" applyFont="1" applyBorder="1" applyAlignment="1">
      <alignment horizontal="left" vertical="center" wrapText="1"/>
    </xf>
    <xf numFmtId="9" fontId="29" fillId="0" borderId="8" xfId="5" applyFont="1" applyFill="1" applyBorder="1" applyAlignment="1">
      <alignment horizontal="center" vertical="center" wrapText="1"/>
    </xf>
    <xf numFmtId="9" fontId="7" fillId="0" borderId="8" xfId="5" applyFont="1" applyFill="1" applyBorder="1" applyAlignment="1">
      <alignment horizontal="center" vertical="center" wrapText="1"/>
    </xf>
    <xf numFmtId="170" fontId="29" fillId="0" borderId="8" xfId="5" applyNumberFormat="1" applyFont="1" applyFill="1" applyBorder="1" applyAlignment="1">
      <alignment horizontal="center" vertical="center" wrapText="1"/>
    </xf>
    <xf numFmtId="170" fontId="8" fillId="0" borderId="8" xfId="0" applyNumberFormat="1" applyFont="1" applyBorder="1" applyAlignment="1">
      <alignment horizontal="center" vertical="center" wrapText="1"/>
    </xf>
    <xf numFmtId="0" fontId="8" fillId="0" borderId="0" xfId="0" applyFont="1" applyAlignment="1">
      <alignment vertical="center" wrapText="1"/>
    </xf>
    <xf numFmtId="170" fontId="8" fillId="0" borderId="8" xfId="5" applyNumberFormat="1" applyFont="1" applyFill="1" applyBorder="1" applyAlignment="1">
      <alignment horizontal="center" vertical="center" wrapText="1"/>
    </xf>
    <xf numFmtId="170" fontId="7" fillId="0" borderId="8" xfId="5" applyNumberFormat="1" applyFont="1" applyFill="1" applyBorder="1" applyAlignment="1">
      <alignment horizontal="center" vertical="center" wrapText="1"/>
    </xf>
    <xf numFmtId="0" fontId="10" fillId="0" borderId="0" xfId="0" applyFont="1" applyAlignment="1">
      <alignment vertical="center"/>
    </xf>
    <xf numFmtId="0" fontId="19" fillId="0" borderId="54" xfId="0" applyFont="1" applyBorder="1" applyAlignment="1">
      <alignment horizontal="center" vertical="center"/>
    </xf>
    <xf numFmtId="0" fontId="10" fillId="0" borderId="54" xfId="0" applyFont="1" applyBorder="1" applyAlignment="1">
      <alignment horizontal="justify" vertical="center" wrapText="1"/>
    </xf>
    <xf numFmtId="0" fontId="19" fillId="0" borderId="0" xfId="0" applyFont="1" applyAlignment="1">
      <alignment vertical="center"/>
    </xf>
    <xf numFmtId="18" fontId="8" fillId="0" borderId="8" xfId="0" applyNumberFormat="1" applyFont="1" applyBorder="1" applyAlignment="1">
      <alignment horizontal="center" vertical="center" wrapText="1"/>
    </xf>
    <xf numFmtId="0" fontId="8" fillId="0" borderId="8" xfId="0" applyFont="1" applyBorder="1" applyAlignment="1">
      <alignment horizontal="center" vertical="center"/>
    </xf>
    <xf numFmtId="9" fontId="7" fillId="0" borderId="8" xfId="0" applyNumberFormat="1" applyFont="1" applyBorder="1" applyAlignment="1">
      <alignment horizontal="center" vertical="center"/>
    </xf>
    <xf numFmtId="9" fontId="29" fillId="0" borderId="8" xfId="0" applyNumberFormat="1"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3" xfId="0" applyFont="1" applyBorder="1" applyAlignment="1">
      <alignment horizontal="justify" vertical="center" wrapText="1"/>
    </xf>
    <xf numFmtId="0" fontId="8" fillId="0" borderId="13" xfId="0" applyFont="1" applyBorder="1" applyAlignment="1">
      <alignment horizontal="center" vertical="center"/>
    </xf>
    <xf numFmtId="0" fontId="8" fillId="0" borderId="13" xfId="0" applyFont="1" applyBorder="1" applyAlignment="1">
      <alignment horizontal="justify" vertical="center" wrapText="1"/>
    </xf>
    <xf numFmtId="0" fontId="8" fillId="0" borderId="13" xfId="0" applyFont="1" applyBorder="1" applyAlignment="1">
      <alignment horizontal="center" vertical="center" wrapText="1"/>
    </xf>
    <xf numFmtId="0" fontId="8" fillId="0" borderId="13" xfId="0" applyFont="1" applyBorder="1" applyAlignment="1">
      <alignment horizontal="center" vertical="center"/>
    </xf>
    <xf numFmtId="1" fontId="8" fillId="0" borderId="13" xfId="0" applyNumberFormat="1" applyFont="1" applyBorder="1" applyAlignment="1">
      <alignment horizontal="center" vertical="center" wrapText="1"/>
    </xf>
    <xf numFmtId="0" fontId="8" fillId="0" borderId="13" xfId="0" applyFont="1" applyBorder="1" applyAlignment="1">
      <alignment horizontal="left" vertical="center" wrapText="1"/>
    </xf>
    <xf numFmtId="9" fontId="8" fillId="0" borderId="13" xfId="0" applyNumberFormat="1" applyFont="1" applyBorder="1" applyAlignment="1">
      <alignment horizontal="center" vertical="center" wrapText="1"/>
    </xf>
    <xf numFmtId="9" fontId="8" fillId="0" borderId="13" xfId="0" applyNumberFormat="1" applyFont="1" applyBorder="1" applyAlignment="1">
      <alignment horizontal="center" vertical="center"/>
    </xf>
    <xf numFmtId="9" fontId="7" fillId="0" borderId="13" xfId="0" applyNumberFormat="1" applyFont="1" applyBorder="1" applyAlignment="1">
      <alignment horizontal="center" vertical="center" wrapText="1"/>
    </xf>
    <xf numFmtId="9" fontId="29" fillId="0" borderId="13" xfId="0" applyNumberFormat="1" applyFont="1" applyBorder="1" applyAlignment="1">
      <alignment horizontal="center" vertical="center" wrapText="1"/>
    </xf>
    <xf numFmtId="170" fontId="8" fillId="0" borderId="13" xfId="5" applyNumberFormat="1" applyFont="1" applyFill="1" applyBorder="1" applyAlignment="1">
      <alignment horizontal="center" vertical="center" wrapText="1"/>
    </xf>
    <xf numFmtId="0" fontId="8" fillId="0" borderId="14" xfId="0" applyFont="1" applyBorder="1" applyAlignment="1">
      <alignment horizontal="justify" vertical="center" wrapText="1"/>
    </xf>
    <xf numFmtId="0" fontId="8" fillId="0" borderId="42" xfId="0" applyFont="1" applyBorder="1" applyAlignment="1">
      <alignment horizontal="center" vertical="center"/>
    </xf>
    <xf numFmtId="0" fontId="8" fillId="0" borderId="0" xfId="0" applyFont="1" applyAlignment="1">
      <alignment horizontal="center" vertical="center"/>
    </xf>
    <xf numFmtId="0" fontId="8" fillId="0" borderId="45" xfId="0" applyFont="1" applyBorder="1" applyAlignment="1">
      <alignment horizontal="center" vertical="center"/>
    </xf>
    <xf numFmtId="0" fontId="8" fillId="0" borderId="41" xfId="0" applyFont="1" applyBorder="1" applyAlignment="1">
      <alignment horizontal="center" vertical="center"/>
    </xf>
    <xf numFmtId="0" fontId="8" fillId="0" borderId="43" xfId="0" applyFont="1" applyBorder="1" applyAlignment="1">
      <alignment horizontal="center" vertical="center"/>
    </xf>
    <xf numFmtId="0" fontId="8" fillId="0" borderId="51" xfId="0" applyFont="1" applyBorder="1" applyAlignment="1">
      <alignment horizontal="center" vertical="center"/>
    </xf>
    <xf numFmtId="0" fontId="8" fillId="0" borderId="24" xfId="0" applyFont="1" applyBorder="1" applyAlignment="1">
      <alignment horizontal="center" vertical="center" wrapText="1"/>
    </xf>
    <xf numFmtId="0" fontId="8" fillId="0" borderId="7" xfId="0" applyFont="1" applyBorder="1" applyAlignment="1">
      <alignment horizontal="justify" vertical="center" wrapText="1"/>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33" xfId="0" applyFont="1" applyBorder="1" applyAlignment="1">
      <alignment horizontal="center" vertical="center"/>
    </xf>
    <xf numFmtId="0" fontId="8" fillId="0" borderId="19" xfId="0" applyFont="1" applyBorder="1" applyAlignment="1">
      <alignment horizontal="center" vertical="center" wrapText="1"/>
    </xf>
    <xf numFmtId="15" fontId="8" fillId="0" borderId="13" xfId="0" applyNumberFormat="1" applyFont="1" applyBorder="1" applyAlignment="1">
      <alignment horizontal="center" vertical="center" wrapText="1"/>
    </xf>
    <xf numFmtId="0" fontId="8" fillId="0" borderId="21" xfId="0" applyFont="1" applyBorder="1" applyAlignment="1">
      <alignment horizontal="center" vertical="center" wrapText="1"/>
    </xf>
    <xf numFmtId="0" fontId="8" fillId="0" borderId="12" xfId="0" applyFont="1" applyBorder="1" applyAlignment="1">
      <alignment horizontal="justify" vertical="center" wrapText="1"/>
    </xf>
    <xf numFmtId="15" fontId="8" fillId="0" borderId="13" xfId="0" applyNumberFormat="1" applyFont="1" applyBorder="1" applyAlignment="1">
      <alignment horizontal="center" vertical="center"/>
    </xf>
    <xf numFmtId="0" fontId="8" fillId="0" borderId="21" xfId="0" applyFont="1" applyBorder="1" applyAlignment="1">
      <alignment horizontal="center" vertical="center"/>
    </xf>
    <xf numFmtId="0" fontId="7" fillId="0" borderId="13" xfId="0" applyFont="1" applyBorder="1" applyAlignment="1">
      <alignment horizontal="center" vertical="center" wrapText="1"/>
    </xf>
    <xf numFmtId="0" fontId="8" fillId="0" borderId="22" xfId="0" applyFont="1" applyBorder="1" applyAlignment="1">
      <alignment horizontal="center" vertical="center"/>
    </xf>
    <xf numFmtId="0" fontId="8" fillId="0" borderId="27" xfId="0" applyFont="1" applyBorder="1" applyAlignment="1">
      <alignment horizontal="center" vertical="center"/>
    </xf>
    <xf numFmtId="0" fontId="8" fillId="0" borderId="15" xfId="0" applyFont="1" applyBorder="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wrapText="1"/>
    </xf>
    <xf numFmtId="170" fontId="29" fillId="0" borderId="0" xfId="0" applyNumberFormat="1" applyFont="1" applyAlignment="1">
      <alignment horizontal="center" vertical="center"/>
    </xf>
    <xf numFmtId="170" fontId="8" fillId="0" borderId="0" xfId="0" applyNumberFormat="1" applyFont="1" applyAlignment="1">
      <alignment horizontal="center" vertical="center"/>
    </xf>
    <xf numFmtId="170" fontId="7" fillId="0" borderId="0" xfId="0" applyNumberFormat="1" applyFont="1" applyAlignment="1">
      <alignment horizontal="center" vertical="center"/>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9" xfId="0" applyFont="1" applyBorder="1" applyAlignment="1">
      <alignment horizontal="left" vertical="center" wrapText="1"/>
    </xf>
    <xf numFmtId="0" fontId="30" fillId="0" borderId="8" xfId="0" applyFont="1" applyBorder="1" applyAlignment="1">
      <alignment horizontal="center" wrapText="1"/>
    </xf>
    <xf numFmtId="0" fontId="17" fillId="0" borderId="21" xfId="0" applyFont="1" applyBorder="1" applyAlignment="1">
      <alignment horizontal="left" vertical="center" wrapText="1"/>
    </xf>
    <xf numFmtId="0" fontId="17" fillId="0" borderId="22" xfId="0" applyFont="1" applyBorder="1" applyAlignment="1">
      <alignment horizontal="left" vertical="center" wrapText="1"/>
    </xf>
    <xf numFmtId="0" fontId="17" fillId="0" borderId="15" xfId="0" applyFont="1" applyBorder="1" applyAlignment="1">
      <alignment horizontal="left" vertical="center" wrapText="1"/>
    </xf>
    <xf numFmtId="0" fontId="8" fillId="0" borderId="34" xfId="0" applyFont="1" applyBorder="1" applyAlignment="1">
      <alignment horizontal="left" vertical="center" wrapText="1"/>
    </xf>
    <xf numFmtId="0" fontId="8" fillId="0" borderId="30" xfId="0" applyFont="1" applyBorder="1" applyAlignment="1">
      <alignment horizontal="left" vertical="center" wrapText="1"/>
    </xf>
    <xf numFmtId="0" fontId="8" fillId="0" borderId="23" xfId="0" applyFont="1" applyBorder="1" applyAlignment="1">
      <alignment horizontal="left" vertical="center" wrapText="1"/>
    </xf>
    <xf numFmtId="0" fontId="8" fillId="0" borderId="7" xfId="0" applyFont="1" applyBorder="1" applyAlignment="1">
      <alignment horizontal="left" vertical="center" wrapText="1"/>
    </xf>
    <xf numFmtId="0" fontId="8" fillId="0" borderId="33" xfId="0" applyFont="1" applyBorder="1" applyAlignment="1">
      <alignment vertical="center" wrapText="1"/>
    </xf>
    <xf numFmtId="0" fontId="8" fillId="0" borderId="29" xfId="0" applyFont="1" applyBorder="1" applyAlignment="1">
      <alignment vertical="center" wrapText="1"/>
    </xf>
    <xf numFmtId="0" fontId="8" fillId="0" borderId="33" xfId="0" applyFont="1" applyBorder="1" applyAlignment="1">
      <alignment horizontal="left" vertical="center" wrapText="1"/>
    </xf>
    <xf numFmtId="0" fontId="8" fillId="0" borderId="31" xfId="0" applyFont="1" applyBorder="1" applyAlignment="1">
      <alignment horizontal="center" vertical="center" wrapText="1"/>
    </xf>
    <xf numFmtId="9" fontId="8" fillId="0" borderId="9" xfId="5" applyFont="1" applyFill="1" applyBorder="1" applyAlignment="1">
      <alignment horizontal="center" vertical="center" wrapText="1"/>
    </xf>
    <xf numFmtId="0" fontId="8" fillId="0" borderId="35" xfId="0" applyFont="1" applyBorder="1" applyAlignment="1">
      <alignment horizontal="left" vertical="center" wrapText="1"/>
    </xf>
    <xf numFmtId="0" fontId="8" fillId="0" borderId="26" xfId="0" applyFont="1" applyBorder="1" applyAlignment="1">
      <alignment vertical="center" wrapText="1"/>
    </xf>
    <xf numFmtId="0" fontId="8" fillId="0" borderId="13" xfId="0" applyFont="1" applyBorder="1" applyAlignment="1">
      <alignment vertical="center" wrapText="1"/>
    </xf>
    <xf numFmtId="0" fontId="8" fillId="0" borderId="26" xfId="0" applyFont="1" applyBorder="1" applyAlignment="1">
      <alignment horizontal="center" vertical="center" wrapText="1"/>
    </xf>
    <xf numFmtId="0" fontId="6" fillId="0" borderId="13" xfId="0" applyFont="1" applyBorder="1" applyAlignment="1">
      <alignment horizontal="left" vertical="center" wrapText="1"/>
    </xf>
    <xf numFmtId="9" fontId="8" fillId="0" borderId="26" xfId="0" applyNumberFormat="1" applyFont="1" applyBorder="1" applyAlignment="1">
      <alignment horizontal="center" vertical="center" wrapText="1"/>
    </xf>
    <xf numFmtId="9" fontId="8" fillId="0" borderId="46" xfId="0" applyNumberFormat="1" applyFont="1" applyBorder="1" applyAlignment="1">
      <alignment horizontal="center" vertical="center" wrapText="1"/>
    </xf>
    <xf numFmtId="9" fontId="8" fillId="0" borderId="44" xfId="0" applyNumberFormat="1" applyFont="1" applyBorder="1" applyAlignment="1">
      <alignment horizontal="center" vertical="center" wrapText="1"/>
    </xf>
    <xf numFmtId="0" fontId="8" fillId="0" borderId="46" xfId="0" applyFont="1" applyBorder="1" applyAlignment="1">
      <alignment horizontal="center" vertical="center" wrapText="1"/>
    </xf>
    <xf numFmtId="0" fontId="8" fillId="0" borderId="36" xfId="0" applyFont="1" applyBorder="1" applyAlignment="1">
      <alignment horizontal="left" vertical="center" wrapText="1"/>
    </xf>
    <xf numFmtId="0" fontId="11" fillId="0" borderId="19" xfId="0" applyFont="1" applyBorder="1" applyAlignment="1">
      <alignment horizontal="center" vertical="center"/>
    </xf>
    <xf numFmtId="0" fontId="7" fillId="2" borderId="15" xfId="0" applyFont="1" applyFill="1" applyBorder="1" applyAlignment="1">
      <alignment horizontal="center"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11" fillId="0" borderId="24" xfId="0" applyFont="1" applyBorder="1" applyAlignment="1">
      <alignment horizontal="left" vertical="center" wrapText="1"/>
    </xf>
    <xf numFmtId="0" fontId="11" fillId="0" borderId="40" xfId="0" applyFont="1" applyBorder="1" applyAlignment="1">
      <alignment horizontal="left" vertical="center" wrapText="1"/>
    </xf>
    <xf numFmtId="0" fontId="11" fillId="0" borderId="5" xfId="0" applyFont="1" applyBorder="1" applyAlignment="1">
      <alignment horizontal="left" vertical="center" wrapText="1"/>
    </xf>
    <xf numFmtId="0" fontId="27" fillId="0" borderId="8" xfId="0" applyFont="1" applyBorder="1" applyAlignment="1">
      <alignment horizontal="center" vertical="center" wrapText="1"/>
    </xf>
    <xf numFmtId="0" fontId="11" fillId="0" borderId="21" xfId="0" applyFont="1" applyBorder="1" applyAlignment="1">
      <alignment horizontal="left" vertical="center" wrapText="1"/>
    </xf>
    <xf numFmtId="0" fontId="11" fillId="0" borderId="22" xfId="0" applyFont="1" applyBorder="1" applyAlignment="1">
      <alignment horizontal="left" vertical="center" wrapText="1"/>
    </xf>
    <xf numFmtId="0" fontId="11" fillId="0" borderId="15" xfId="0" applyFont="1" applyBorder="1" applyAlignment="1">
      <alignment horizontal="left" vertical="center" wrapText="1"/>
    </xf>
    <xf numFmtId="0" fontId="11" fillId="0" borderId="0" xfId="0" applyFont="1" applyAlignment="1">
      <alignment horizontal="center" vertical="center" wrapText="1"/>
    </xf>
    <xf numFmtId="0" fontId="11" fillId="8" borderId="28" xfId="0" applyFont="1" applyFill="1" applyBorder="1" applyAlignment="1">
      <alignment horizontal="center" vertical="center" wrapText="1"/>
    </xf>
    <xf numFmtId="0" fontId="11" fillId="8" borderId="23" xfId="0" applyFont="1" applyFill="1" applyBorder="1" applyAlignment="1">
      <alignment horizontal="center" vertical="center" wrapText="1"/>
    </xf>
    <xf numFmtId="15" fontId="11" fillId="8" borderId="24" xfId="0" applyNumberFormat="1" applyFont="1" applyFill="1" applyBorder="1" applyAlignment="1">
      <alignment horizontal="center" vertical="center" wrapText="1"/>
    </xf>
    <xf numFmtId="15" fontId="11" fillId="8" borderId="40" xfId="0" applyNumberFormat="1" applyFont="1" applyFill="1" applyBorder="1" applyAlignment="1">
      <alignment horizontal="center" vertical="center" wrapText="1"/>
    </xf>
    <xf numFmtId="15" fontId="11" fillId="8" borderId="5" xfId="0" applyNumberFormat="1" applyFont="1" applyFill="1" applyBorder="1" applyAlignment="1">
      <alignment horizontal="center" vertical="center" wrapText="1"/>
    </xf>
    <xf numFmtId="0" fontId="11" fillId="8" borderId="37" xfId="0" applyFont="1" applyFill="1" applyBorder="1" applyAlignment="1">
      <alignment vertical="center" wrapText="1"/>
    </xf>
    <xf numFmtId="0" fontId="11" fillId="8" borderId="47" xfId="0" applyFont="1" applyFill="1" applyBorder="1" applyAlignment="1">
      <alignment horizontal="center" vertical="center" wrapText="1"/>
    </xf>
    <xf numFmtId="0" fontId="11" fillId="8" borderId="40" xfId="0" applyFont="1" applyFill="1" applyBorder="1" applyAlignment="1">
      <alignment horizontal="center" vertical="center" wrapText="1"/>
    </xf>
    <xf numFmtId="0" fontId="11" fillId="8" borderId="25"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11" fillId="8" borderId="24"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1" fillId="8" borderId="58" xfId="0" applyFont="1" applyFill="1" applyBorder="1" applyAlignment="1">
      <alignment horizontal="center" vertical="center" wrapText="1"/>
    </xf>
    <xf numFmtId="0" fontId="11" fillId="8" borderId="26" xfId="0" applyFont="1" applyFill="1" applyBorder="1" applyAlignment="1">
      <alignment horizontal="center" vertical="center" wrapText="1"/>
    </xf>
    <xf numFmtId="0" fontId="11" fillId="8" borderId="36" xfId="0" applyFont="1" applyFill="1" applyBorder="1" applyAlignment="1">
      <alignment horizontal="center" vertical="center" wrapText="1"/>
    </xf>
    <xf numFmtId="0" fontId="11" fillId="8" borderId="46" xfId="0" applyFont="1" applyFill="1" applyBorder="1" applyAlignment="1">
      <alignment horizontal="center" vertical="center" wrapText="1"/>
    </xf>
    <xf numFmtId="0" fontId="11" fillId="8" borderId="42" xfId="0" applyFont="1" applyFill="1" applyBorder="1" applyAlignment="1">
      <alignment vertical="center" wrapText="1"/>
    </xf>
    <xf numFmtId="0" fontId="11" fillId="8" borderId="35"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8" borderId="21" xfId="0" applyFont="1" applyFill="1" applyBorder="1" applyAlignment="1">
      <alignment horizontal="center" vertical="center" wrapText="1"/>
    </xf>
    <xf numFmtId="0" fontId="11" fillId="8" borderId="14" xfId="0" applyFont="1" applyFill="1" applyBorder="1" applyAlignment="1">
      <alignment horizontal="center" vertical="center" wrapText="1"/>
    </xf>
    <xf numFmtId="0" fontId="6" fillId="0" borderId="23" xfId="0" applyFont="1" applyBorder="1" applyAlignment="1">
      <alignment horizontal="center" vertical="center" wrapText="1"/>
    </xf>
    <xf numFmtId="0" fontId="6" fillId="0" borderId="3" xfId="0" applyFont="1" applyBorder="1" applyAlignment="1">
      <alignment horizontal="center" vertical="center" wrapText="1"/>
    </xf>
    <xf numFmtId="0" fontId="31" fillId="0" borderId="3" xfId="0" applyFont="1" applyBorder="1" applyAlignment="1">
      <alignment horizontal="center" vertical="center" wrapText="1"/>
    </xf>
    <xf numFmtId="9" fontId="6" fillId="0" borderId="8" xfId="0" applyNumberFormat="1" applyFont="1" applyBorder="1" applyAlignment="1">
      <alignment horizontal="center" vertical="center" wrapText="1"/>
    </xf>
    <xf numFmtId="0" fontId="11" fillId="8" borderId="59" xfId="0" applyFont="1" applyFill="1" applyBorder="1" applyAlignment="1">
      <alignment vertical="center" wrapText="1"/>
    </xf>
    <xf numFmtId="9" fontId="6" fillId="0" borderId="7" xfId="5" applyFont="1" applyFill="1" applyBorder="1" applyAlignment="1">
      <alignment horizontal="center" vertical="center" wrapText="1"/>
    </xf>
    <xf numFmtId="9" fontId="6" fillId="0" borderId="8" xfId="5" applyFont="1" applyBorder="1" applyAlignment="1">
      <alignment horizontal="center" vertical="center" wrapText="1"/>
    </xf>
    <xf numFmtId="0" fontId="11" fillId="0" borderId="24" xfId="0" applyFont="1" applyBorder="1" applyAlignment="1">
      <alignment horizontal="center" vertical="center" wrapText="1"/>
    </xf>
    <xf numFmtId="0" fontId="11" fillId="0" borderId="4" xfId="0" applyFont="1" applyBorder="1" applyAlignment="1">
      <alignment horizontal="center" vertical="center" wrapText="1"/>
    </xf>
    <xf numFmtId="0" fontId="6" fillId="0" borderId="30" xfId="0" applyFont="1" applyBorder="1" applyAlignment="1">
      <alignment horizontal="center" vertical="center" wrapText="1"/>
    </xf>
    <xf numFmtId="0" fontId="31" fillId="0" borderId="29" xfId="0" applyFont="1" applyBorder="1" applyAlignment="1">
      <alignment horizontal="center" vertical="center" wrapText="1"/>
    </xf>
    <xf numFmtId="9" fontId="6" fillId="0" borderId="7" xfId="0" applyNumberFormat="1" applyFont="1" applyBorder="1" applyAlignment="1">
      <alignment horizontal="center" vertical="center" wrapText="1"/>
    </xf>
    <xf numFmtId="9" fontId="6" fillId="0" borderId="8" xfId="0" applyNumberFormat="1" applyFont="1" applyBorder="1" applyAlignment="1">
      <alignment vertical="center" wrapText="1"/>
    </xf>
    <xf numFmtId="0" fontId="6" fillId="0" borderId="41" xfId="0" applyFont="1" applyBorder="1" applyAlignment="1">
      <alignment vertical="center" wrapText="1"/>
    </xf>
    <xf numFmtId="0" fontId="6" fillId="0" borderId="60" xfId="0" applyFont="1" applyBorder="1" applyAlignment="1">
      <alignment vertical="center" wrapText="1"/>
    </xf>
    <xf numFmtId="0" fontId="6" fillId="0" borderId="29" xfId="0" applyFont="1" applyBorder="1" applyAlignment="1">
      <alignment horizontal="center" vertical="center" wrapText="1"/>
    </xf>
    <xf numFmtId="0" fontId="6" fillId="0" borderId="36" xfId="0" applyFont="1" applyBorder="1" applyAlignment="1">
      <alignment horizontal="center" vertical="center" wrapText="1"/>
    </xf>
    <xf numFmtId="9" fontId="6" fillId="0" borderId="29" xfId="5" applyFont="1" applyBorder="1" applyAlignment="1">
      <alignment horizontal="center" vertical="center" wrapText="1"/>
    </xf>
    <xf numFmtId="9" fontId="6" fillId="0" borderId="60" xfId="5" applyFont="1" applyBorder="1" applyAlignment="1">
      <alignment horizontal="center" vertical="center" wrapText="1"/>
    </xf>
    <xf numFmtId="9" fontId="6" fillId="0" borderId="34" xfId="5" applyFont="1" applyFill="1" applyBorder="1" applyAlignment="1">
      <alignment horizontal="center" vertical="center" wrapText="1"/>
    </xf>
    <xf numFmtId="1" fontId="6" fillId="0" borderId="8" xfId="0" applyNumberFormat="1" applyFont="1" applyBorder="1" applyAlignment="1">
      <alignment horizontal="center" vertical="center" wrapText="1"/>
    </xf>
    <xf numFmtId="0" fontId="6" fillId="0" borderId="29" xfId="0" applyFont="1" applyBorder="1" applyAlignment="1">
      <alignment horizontal="left" vertical="center" wrapText="1"/>
    </xf>
    <xf numFmtId="0" fontId="31" fillId="0" borderId="36" xfId="0" applyFont="1" applyBorder="1" applyAlignment="1">
      <alignment horizontal="center" vertical="center" wrapText="1"/>
    </xf>
    <xf numFmtId="0" fontId="6" fillId="0" borderId="36" xfId="0" applyFont="1" applyBorder="1" applyAlignment="1">
      <alignment horizontal="center" vertical="center" wrapText="1"/>
    </xf>
    <xf numFmtId="9" fontId="6" fillId="0" borderId="29" xfId="0" applyNumberFormat="1" applyFont="1" applyBorder="1" applyAlignment="1">
      <alignment vertical="center" wrapText="1"/>
    </xf>
    <xf numFmtId="0" fontId="6" fillId="0" borderId="46" xfId="0" applyFont="1" applyBorder="1" applyAlignment="1">
      <alignment vertical="center"/>
    </xf>
    <xf numFmtId="0" fontId="0" fillId="0" borderId="9" xfId="0" applyBorder="1" applyAlignment="1">
      <alignment vertical="center"/>
    </xf>
    <xf numFmtId="0" fontId="31" fillId="0" borderId="36" xfId="0" applyFont="1" applyBorder="1" applyAlignment="1">
      <alignment horizontal="center" vertical="center" wrapText="1"/>
    </xf>
    <xf numFmtId="9" fontId="6" fillId="0" borderId="36" xfId="0" applyNumberFormat="1" applyFont="1" applyBorder="1" applyAlignment="1">
      <alignment horizontal="center" vertical="center" wrapText="1"/>
    </xf>
    <xf numFmtId="9" fontId="6" fillId="0" borderId="57" xfId="0" applyNumberFormat="1" applyFont="1" applyBorder="1" applyAlignment="1">
      <alignment horizontal="center" vertical="center" wrapText="1"/>
    </xf>
    <xf numFmtId="0" fontId="11" fillId="8" borderId="61" xfId="0" applyFont="1" applyFill="1" applyBorder="1" applyAlignment="1">
      <alignment horizontal="center" vertical="center" wrapText="1"/>
    </xf>
    <xf numFmtId="9" fontId="6" fillId="0" borderId="35" xfId="0" applyNumberFormat="1" applyFont="1" applyBorder="1" applyAlignment="1">
      <alignment horizontal="center" vertical="center" wrapText="1"/>
    </xf>
    <xf numFmtId="0" fontId="6" fillId="0" borderId="8" xfId="0" applyFont="1" applyBorder="1" applyAlignment="1">
      <alignment horizontal="justify" vertical="center" wrapText="1"/>
    </xf>
    <xf numFmtId="0" fontId="6" fillId="0" borderId="8" xfId="0" applyFont="1" applyBorder="1" applyAlignment="1">
      <alignment horizontal="center" vertical="center" wrapText="1"/>
    </xf>
    <xf numFmtId="0" fontId="0" fillId="9" borderId="0" xfId="0" applyFill="1" applyAlignment="1">
      <alignment vertical="center"/>
    </xf>
    <xf numFmtId="0" fontId="31" fillId="0" borderId="30" xfId="0" applyFont="1" applyBorder="1" applyAlignment="1">
      <alignment horizontal="center" vertical="center" wrapText="1"/>
    </xf>
    <xf numFmtId="9" fontId="6" fillId="0" borderId="30" xfId="0" applyNumberFormat="1" applyFont="1" applyBorder="1" applyAlignment="1">
      <alignment horizontal="center" vertical="center" wrapText="1"/>
    </xf>
    <xf numFmtId="9" fontId="6" fillId="0" borderId="62" xfId="0" applyNumberFormat="1" applyFont="1" applyBorder="1" applyAlignment="1">
      <alignment horizontal="center" vertical="center" wrapText="1"/>
    </xf>
    <xf numFmtId="0" fontId="11" fillId="8" borderId="6" xfId="0" applyFont="1" applyFill="1" applyBorder="1" applyAlignment="1">
      <alignment horizontal="center" vertical="center" wrapText="1"/>
    </xf>
    <xf numFmtId="9" fontId="6" fillId="0" borderId="32" xfId="0" applyNumberFormat="1" applyFont="1" applyBorder="1" applyAlignment="1">
      <alignment horizontal="center" vertical="center" wrapText="1"/>
    </xf>
    <xf numFmtId="0" fontId="0" fillId="0" borderId="8" xfId="0" applyBorder="1" applyAlignment="1">
      <alignment horizontal="justify" vertical="center" wrapText="1"/>
    </xf>
    <xf numFmtId="0" fontId="31" fillId="0" borderId="29" xfId="0" applyFont="1" applyBorder="1" applyAlignment="1">
      <alignment horizontal="center" vertical="center" wrapText="1"/>
    </xf>
    <xf numFmtId="9" fontId="6" fillId="0" borderId="29" xfId="0" applyNumberFormat="1" applyFont="1" applyBorder="1" applyAlignment="1">
      <alignment horizontal="center" vertical="center" wrapText="1"/>
    </xf>
    <xf numFmtId="9" fontId="6" fillId="0" borderId="60" xfId="0" applyNumberFormat="1" applyFont="1" applyBorder="1" applyAlignment="1">
      <alignment horizontal="center" vertical="center" wrapText="1"/>
    </xf>
    <xf numFmtId="0" fontId="11" fillId="8" borderId="63" xfId="0" applyFont="1" applyFill="1" applyBorder="1" applyAlignment="1">
      <alignment horizontal="center" vertical="center" wrapText="1"/>
    </xf>
    <xf numFmtId="9" fontId="6" fillId="0" borderId="34" xfId="0" applyNumberFormat="1" applyFont="1" applyBorder="1" applyAlignment="1">
      <alignment horizontal="center" vertical="center" wrapText="1"/>
    </xf>
    <xf numFmtId="0" fontId="31" fillId="0" borderId="8" xfId="0" applyFont="1" applyBorder="1" applyAlignment="1">
      <alignment horizontal="center" vertical="center" wrapText="1"/>
    </xf>
    <xf numFmtId="9" fontId="6" fillId="0" borderId="9" xfId="5" applyFont="1" applyBorder="1" applyAlignment="1">
      <alignment horizontal="center" vertical="center" wrapText="1"/>
    </xf>
    <xf numFmtId="9" fontId="6" fillId="0" borderId="9" xfId="0" applyNumberFormat="1" applyFont="1" applyBorder="1" applyAlignment="1">
      <alignment horizontal="center" vertical="center" wrapText="1"/>
    </xf>
    <xf numFmtId="0" fontId="0" fillId="0" borderId="8" xfId="0" applyBorder="1" applyAlignment="1">
      <alignment vertical="center" wrapText="1"/>
    </xf>
    <xf numFmtId="9" fontId="6" fillId="0" borderId="41" xfId="5" applyFont="1" applyBorder="1" applyAlignment="1">
      <alignment horizontal="center" vertical="center" wrapText="1"/>
    </xf>
    <xf numFmtId="1" fontId="6" fillId="0" borderId="8" xfId="5" applyNumberFormat="1" applyFont="1" applyBorder="1" applyAlignment="1">
      <alignment horizontal="center" vertical="center" wrapText="1"/>
    </xf>
    <xf numFmtId="0" fontId="6" fillId="0" borderId="31" xfId="0" applyFont="1" applyBorder="1" applyAlignment="1">
      <alignment vertical="center" wrapText="1"/>
    </xf>
    <xf numFmtId="0" fontId="6" fillId="0" borderId="41" xfId="0" applyFont="1" applyBorder="1" applyAlignment="1">
      <alignment horizontal="justify" vertical="center" wrapText="1"/>
    </xf>
    <xf numFmtId="0" fontId="6" fillId="0" borderId="60" xfId="0" applyFont="1" applyBorder="1" applyAlignment="1">
      <alignment horizontal="center" vertical="center" wrapText="1"/>
    </xf>
    <xf numFmtId="0" fontId="6" fillId="0" borderId="58" xfId="0" applyFont="1" applyBorder="1" applyAlignment="1">
      <alignment horizontal="center" vertical="center" wrapText="1"/>
    </xf>
    <xf numFmtId="0" fontId="0" fillId="0" borderId="29" xfId="0" applyBorder="1" applyAlignment="1">
      <alignment horizontal="center" vertical="center" wrapText="1"/>
    </xf>
    <xf numFmtId="0" fontId="0" fillId="0" borderId="8" xfId="0" applyBorder="1" applyAlignment="1">
      <alignment horizontal="center" vertical="center"/>
    </xf>
    <xf numFmtId="0" fontId="33" fillId="0" borderId="8" xfId="0" applyFont="1" applyBorder="1" applyAlignment="1">
      <alignment vertical="center" wrapText="1"/>
    </xf>
    <xf numFmtId="9" fontId="6" fillId="0" borderId="29" xfId="0" applyNumberFormat="1" applyFont="1" applyBorder="1" applyAlignment="1">
      <alignment horizontal="center" vertical="center" wrapText="1"/>
    </xf>
    <xf numFmtId="0" fontId="6" fillId="2" borderId="37" xfId="0" applyFont="1" applyFill="1" applyBorder="1" applyAlignment="1">
      <alignment vertical="center"/>
    </xf>
    <xf numFmtId="0" fontId="11" fillId="2" borderId="38" xfId="0" applyFont="1" applyFill="1" applyBorder="1" applyAlignment="1">
      <alignment vertical="center"/>
    </xf>
    <xf numFmtId="0" fontId="6" fillId="2" borderId="0" xfId="0" applyFont="1" applyFill="1" applyAlignment="1">
      <alignment vertical="center"/>
    </xf>
    <xf numFmtId="0" fontId="11" fillId="4" borderId="34" xfId="0" applyFont="1" applyFill="1" applyBorder="1" applyAlignment="1">
      <alignment horizontal="center" vertical="center"/>
    </xf>
    <xf numFmtId="0" fontId="11" fillId="4" borderId="29"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56" xfId="0" applyFont="1" applyFill="1" applyBorder="1" applyAlignment="1">
      <alignment horizontal="center" vertical="center"/>
    </xf>
    <xf numFmtId="0" fontId="11" fillId="4" borderId="64" xfId="0" applyFont="1" applyFill="1" applyBorder="1" applyAlignment="1">
      <alignment horizontal="center" vertical="center"/>
    </xf>
    <xf numFmtId="0" fontId="6" fillId="2" borderId="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10" xfId="0" applyFont="1" applyFill="1" applyBorder="1" applyAlignment="1">
      <alignment horizontal="center" vertical="center" wrapText="1"/>
    </xf>
    <xf numFmtId="14" fontId="6" fillId="2" borderId="13" xfId="0" applyNumberFormat="1"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21" xfId="0" applyFont="1" applyFill="1" applyBorder="1" applyAlignment="1">
      <alignment horizontal="center" vertical="center" wrapText="1"/>
    </xf>
    <xf numFmtId="14" fontId="6" fillId="0" borderId="13" xfId="0" applyNumberFormat="1" applyFont="1" applyBorder="1" applyAlignment="1">
      <alignment horizontal="center" vertical="center"/>
    </xf>
    <xf numFmtId="0" fontId="11" fillId="0" borderId="13" xfId="0" applyFont="1" applyBorder="1" applyAlignment="1">
      <alignment vertical="center" wrapText="1"/>
    </xf>
    <xf numFmtId="14" fontId="6" fillId="2" borderId="21" xfId="0" applyNumberFormat="1" applyFont="1" applyFill="1" applyBorder="1" applyAlignment="1">
      <alignment horizontal="center" vertical="center" wrapText="1"/>
    </xf>
    <xf numFmtId="0" fontId="6" fillId="2" borderId="15" xfId="0" applyFont="1" applyFill="1" applyBorder="1" applyAlignment="1">
      <alignment horizontal="center" vertical="center" wrapText="1"/>
    </xf>
    <xf numFmtId="9" fontId="0" fillId="0" borderId="0" xfId="0" applyNumberFormat="1" applyAlignment="1">
      <alignment vertical="center"/>
    </xf>
    <xf numFmtId="0" fontId="0" fillId="0" borderId="0" xfId="0" applyAlignment="1">
      <alignment horizontal="center" vertical="center"/>
    </xf>
    <xf numFmtId="9" fontId="0" fillId="0" borderId="0" xfId="5" applyFont="1" applyAlignment="1">
      <alignment vertical="center"/>
    </xf>
    <xf numFmtId="9" fontId="0" fillId="0" borderId="0" xfId="5" applyFont="1" applyFill="1" applyAlignment="1">
      <alignment vertical="center"/>
    </xf>
    <xf numFmtId="0" fontId="0" fillId="0" borderId="0" xfId="0" applyAlignment="1">
      <alignment vertical="center" wrapText="1"/>
    </xf>
    <xf numFmtId="9" fontId="8" fillId="0" borderId="8" xfId="3" applyNumberFormat="1" applyFont="1" applyFill="1" applyBorder="1" applyAlignment="1">
      <alignment horizontal="center" vertical="center" wrapText="1"/>
    </xf>
    <xf numFmtId="9" fontId="8" fillId="0" borderId="36" xfId="3" applyNumberFormat="1" applyFont="1" applyFill="1" applyBorder="1" applyAlignment="1">
      <alignment horizontal="center" vertical="center" wrapText="1"/>
    </xf>
    <xf numFmtId="9" fontId="8" fillId="0" borderId="23" xfId="3" applyNumberFormat="1" applyFont="1" applyFill="1" applyBorder="1" applyAlignment="1">
      <alignment horizontal="center" vertical="center" wrapText="1"/>
    </xf>
    <xf numFmtId="0" fontId="9" fillId="0" borderId="0" xfId="3"/>
    <xf numFmtId="0" fontId="9" fillId="2" borderId="0" xfId="3" applyFont="1" applyFill="1" applyAlignment="1">
      <alignment vertical="center"/>
    </xf>
    <xf numFmtId="0" fontId="7" fillId="2" borderId="0" xfId="3" applyFont="1" applyFill="1" applyBorder="1" applyAlignment="1">
      <alignment horizontal="center" vertical="center" wrapText="1"/>
    </xf>
    <xf numFmtId="0" fontId="8" fillId="0" borderId="8" xfId="3" applyFont="1" applyFill="1" applyBorder="1" applyAlignment="1">
      <alignment horizontal="center" vertical="center" wrapText="1"/>
    </xf>
    <xf numFmtId="0" fontId="7" fillId="0" borderId="8" xfId="3" applyFont="1" applyFill="1" applyBorder="1" applyAlignment="1">
      <alignment horizontal="center" vertical="center" wrapText="1"/>
    </xf>
    <xf numFmtId="0" fontId="7" fillId="0" borderId="2" xfId="3" applyFont="1" applyFill="1" applyBorder="1" applyAlignment="1">
      <alignment horizontal="center" vertical="center" wrapText="1"/>
    </xf>
    <xf numFmtId="0" fontId="7" fillId="0" borderId="12" xfId="3" applyFont="1" applyFill="1" applyBorder="1" applyAlignment="1">
      <alignment horizontal="center" vertical="center" wrapText="1"/>
    </xf>
    <xf numFmtId="0" fontId="7" fillId="0" borderId="7" xfId="3" applyFont="1" applyFill="1" applyBorder="1" applyAlignment="1">
      <alignment horizontal="center" vertical="center" wrapText="1"/>
    </xf>
    <xf numFmtId="0" fontId="8" fillId="0" borderId="29" xfId="3" applyFont="1" applyFill="1" applyBorder="1" applyAlignment="1">
      <alignment horizontal="center" vertical="center" wrapText="1"/>
    </xf>
    <xf numFmtId="0" fontId="7" fillId="5" borderId="13" xfId="3" applyFont="1" applyFill="1" applyBorder="1" applyAlignment="1">
      <alignment vertical="center" wrapText="1"/>
    </xf>
    <xf numFmtId="0" fontId="8" fillId="0" borderId="36" xfId="3" applyFont="1" applyFill="1" applyBorder="1" applyAlignment="1">
      <alignment horizontal="center" vertical="center" wrapText="1"/>
    </xf>
    <xf numFmtId="0" fontId="7" fillId="5" borderId="12" xfId="3" applyFont="1" applyFill="1" applyBorder="1" applyAlignment="1">
      <alignment vertical="center" wrapText="1"/>
    </xf>
    <xf numFmtId="0" fontId="7" fillId="0" borderId="8" xfId="3" applyFont="1" applyFill="1" applyBorder="1" applyAlignment="1">
      <alignment vertical="center" wrapText="1"/>
    </xf>
    <xf numFmtId="0" fontId="7" fillId="5" borderId="8" xfId="3" applyFont="1" applyFill="1" applyBorder="1" applyAlignment="1">
      <alignment vertical="center" wrapText="1"/>
    </xf>
    <xf numFmtId="0" fontId="7" fillId="5" borderId="2" xfId="3" applyFont="1" applyFill="1" applyBorder="1" applyAlignment="1">
      <alignment horizontal="center" vertical="center" wrapText="1"/>
    </xf>
    <xf numFmtId="0" fontId="7" fillId="5" borderId="7" xfId="3" applyFont="1" applyFill="1" applyBorder="1" applyAlignment="1">
      <alignment horizontal="center" vertical="center" wrapText="1"/>
    </xf>
    <xf numFmtId="0" fontId="7" fillId="5" borderId="12" xfId="3" applyFont="1" applyFill="1" applyBorder="1" applyAlignment="1">
      <alignment horizontal="center" vertical="center" wrapText="1"/>
    </xf>
    <xf numFmtId="0" fontId="7" fillId="5" borderId="7" xfId="3" applyFont="1" applyFill="1" applyBorder="1" applyAlignment="1">
      <alignment vertical="center" wrapText="1"/>
    </xf>
    <xf numFmtId="0" fontId="3" fillId="2" borderId="5" xfId="3" applyFont="1" applyFill="1" applyBorder="1" applyAlignment="1">
      <alignment vertical="center"/>
    </xf>
    <xf numFmtId="0" fontId="3" fillId="2" borderId="10" xfId="3" applyFont="1" applyFill="1" applyBorder="1" applyAlignment="1">
      <alignment vertical="center"/>
    </xf>
    <xf numFmtId="0" fontId="3" fillId="2" borderId="15" xfId="3" applyFont="1" applyFill="1" applyBorder="1" applyAlignment="1">
      <alignment vertical="center"/>
    </xf>
    <xf numFmtId="0" fontId="6" fillId="0" borderId="0" xfId="3" applyFont="1" applyAlignment="1">
      <alignment vertical="center"/>
    </xf>
    <xf numFmtId="0" fontId="8" fillId="0" borderId="8" xfId="3" applyFont="1" applyFill="1" applyBorder="1" applyAlignment="1">
      <alignment vertical="center"/>
    </xf>
    <xf numFmtId="0" fontId="8" fillId="0" borderId="36" xfId="3" applyFont="1" applyFill="1" applyBorder="1" applyAlignment="1">
      <alignment vertical="center"/>
    </xf>
    <xf numFmtId="9" fontId="9" fillId="0" borderId="0" xfId="3" applyNumberFormat="1" applyFont="1" applyAlignment="1">
      <alignment vertical="center"/>
    </xf>
    <xf numFmtId="9" fontId="9" fillId="0" borderId="0" xfId="5" applyFont="1" applyAlignment="1">
      <alignment vertical="center"/>
    </xf>
    <xf numFmtId="0" fontId="7" fillId="3" borderId="36" xfId="3" applyFont="1" applyFill="1" applyBorder="1" applyAlignment="1">
      <alignment horizontal="center" vertical="center" wrapText="1"/>
    </xf>
    <xf numFmtId="0" fontId="7" fillId="3" borderId="46" xfId="3" applyFont="1" applyFill="1" applyBorder="1" applyAlignment="1">
      <alignment horizontal="center" vertical="center" wrapText="1"/>
    </xf>
    <xf numFmtId="0" fontId="7" fillId="3" borderId="44" xfId="3" applyFont="1" applyFill="1" applyBorder="1" applyAlignment="1">
      <alignment horizontal="center" vertical="center" wrapText="1"/>
    </xf>
    <xf numFmtId="0" fontId="8" fillId="2" borderId="0" xfId="3" applyFont="1" applyFill="1" applyBorder="1" applyAlignment="1">
      <alignment horizontal="center" vertical="center" wrapText="1"/>
    </xf>
    <xf numFmtId="0" fontId="7" fillId="5" borderId="33" xfId="3" applyFont="1" applyFill="1" applyBorder="1" applyAlignment="1">
      <alignment vertical="center" wrapText="1"/>
    </xf>
    <xf numFmtId="0" fontId="7" fillId="5" borderId="20" xfId="3" applyFont="1" applyFill="1" applyBorder="1" applyAlignment="1">
      <alignment vertical="center" wrapText="1"/>
    </xf>
    <xf numFmtId="0" fontId="7" fillId="5" borderId="22" xfId="3" applyFont="1" applyFill="1" applyBorder="1" applyAlignment="1">
      <alignment vertical="center" wrapText="1"/>
    </xf>
    <xf numFmtId="14" fontId="11" fillId="0" borderId="21" xfId="3" applyNumberFormat="1" applyFont="1" applyBorder="1" applyAlignment="1">
      <alignment horizontal="center" vertical="center"/>
    </xf>
    <xf numFmtId="14" fontId="11" fillId="0" borderId="22" xfId="3" applyNumberFormat="1" applyFont="1" applyBorder="1" applyAlignment="1">
      <alignment horizontal="center" vertical="center"/>
    </xf>
    <xf numFmtId="14" fontId="11" fillId="0" borderId="27" xfId="3" applyNumberFormat="1" applyFont="1" applyBorder="1" applyAlignment="1">
      <alignment horizontal="center" vertical="center"/>
    </xf>
    <xf numFmtId="9" fontId="8" fillId="0" borderId="30" xfId="3" applyNumberFormat="1" applyFont="1" applyFill="1" applyBorder="1" applyAlignment="1">
      <alignment horizontal="center" vertical="center" wrapText="1"/>
    </xf>
    <xf numFmtId="9" fontId="8" fillId="0" borderId="26" xfId="3" applyNumberFormat="1" applyFont="1" applyFill="1" applyBorder="1" applyAlignment="1">
      <alignment horizontal="center" vertical="center" wrapText="1"/>
    </xf>
    <xf numFmtId="9" fontId="8" fillId="0" borderId="35" xfId="3" applyNumberFormat="1" applyFont="1" applyFill="1" applyBorder="1" applyAlignment="1">
      <alignment horizontal="center" vertical="center" wrapText="1"/>
    </xf>
    <xf numFmtId="9" fontId="8" fillId="0" borderId="32" xfId="3" applyNumberFormat="1" applyFont="1" applyFill="1" applyBorder="1" applyAlignment="1">
      <alignment horizontal="center" vertical="center" wrapText="1"/>
    </xf>
    <xf numFmtId="9" fontId="8" fillId="0" borderId="58" xfId="3" applyNumberFormat="1" applyFont="1" applyFill="1" applyBorder="1" applyAlignment="1">
      <alignment horizontal="center" vertical="center" wrapText="1"/>
    </xf>
    <xf numFmtId="9" fontId="8" fillId="0" borderId="57" xfId="3" applyNumberFormat="1" applyFont="1" applyFill="1" applyBorder="1" applyAlignment="1">
      <alignment horizontal="center" vertical="center" wrapText="1"/>
    </xf>
    <xf numFmtId="9" fontId="8" fillId="0" borderId="62" xfId="3" applyNumberFormat="1" applyFont="1" applyFill="1" applyBorder="1" applyAlignment="1">
      <alignment horizontal="center" vertical="center" wrapText="1"/>
    </xf>
    <xf numFmtId="9" fontId="8" fillId="0" borderId="65" xfId="3" applyNumberFormat="1" applyFont="1" applyFill="1" applyBorder="1" applyAlignment="1">
      <alignment horizontal="center" vertical="center" wrapText="1"/>
    </xf>
    <xf numFmtId="0" fontId="11" fillId="4" borderId="0" xfId="3" applyFont="1" applyFill="1" applyBorder="1" applyAlignment="1">
      <alignment horizontal="center" vertical="center"/>
    </xf>
    <xf numFmtId="9" fontId="8" fillId="0" borderId="29" xfId="3" applyNumberFormat="1" applyFont="1" applyFill="1" applyBorder="1" applyAlignment="1">
      <alignment horizontal="center" vertical="center" wrapText="1"/>
    </xf>
    <xf numFmtId="15" fontId="7" fillId="3" borderId="40" xfId="3" applyNumberFormat="1" applyFont="1" applyFill="1" applyBorder="1" applyAlignment="1">
      <alignment horizontal="center" vertical="center" wrapText="1"/>
    </xf>
    <xf numFmtId="15" fontId="7" fillId="3" borderId="5" xfId="3" applyNumberFormat="1" applyFont="1" applyFill="1" applyBorder="1" applyAlignment="1">
      <alignment horizontal="center" vertical="center" wrapText="1"/>
    </xf>
    <xf numFmtId="0" fontId="7" fillId="3" borderId="30" xfId="3" applyFont="1" applyFill="1" applyBorder="1" applyAlignment="1">
      <alignment horizontal="center" vertical="center" wrapText="1"/>
    </xf>
    <xf numFmtId="0" fontId="7" fillId="3" borderId="47" xfId="3" applyFont="1" applyFill="1" applyBorder="1" applyAlignment="1">
      <alignment horizontal="center" vertical="center" wrapText="1"/>
    </xf>
    <xf numFmtId="0" fontId="7" fillId="3" borderId="40" xfId="3" applyFont="1" applyFill="1" applyBorder="1" applyAlignment="1">
      <alignment horizontal="center" vertical="center" wrapText="1"/>
    </xf>
    <xf numFmtId="0" fontId="7" fillId="3" borderId="66" xfId="3" applyFont="1" applyFill="1" applyBorder="1" applyAlignment="1">
      <alignment horizontal="center" vertical="center" wrapText="1"/>
    </xf>
    <xf numFmtId="0" fontId="7" fillId="3" borderId="62" xfId="3" applyFont="1" applyFill="1" applyBorder="1" applyAlignment="1">
      <alignment horizontal="center" vertical="center" wrapText="1"/>
    </xf>
    <xf numFmtId="0" fontId="8" fillId="0" borderId="28" xfId="3" applyFont="1" applyFill="1" applyBorder="1" applyAlignment="1">
      <alignment horizontal="center" vertical="center" wrapText="1"/>
    </xf>
    <xf numFmtId="0" fontId="8" fillId="0" borderId="32" xfId="3" applyFont="1" applyFill="1" applyBorder="1" applyAlignment="1">
      <alignment horizontal="center" vertical="center" wrapText="1"/>
    </xf>
    <xf numFmtId="0" fontId="8" fillId="0" borderId="58" xfId="3" applyFont="1" applyFill="1" applyBorder="1" applyAlignment="1">
      <alignment horizontal="center" vertical="center" wrapText="1"/>
    </xf>
    <xf numFmtId="0" fontId="8" fillId="0" borderId="21" xfId="3" applyFont="1" applyFill="1" applyBorder="1" applyAlignment="1">
      <alignment horizontal="left" vertical="center" wrapText="1"/>
    </xf>
    <xf numFmtId="0" fontId="8" fillId="0" borderId="22" xfId="3" applyFont="1" applyFill="1" applyBorder="1" applyAlignment="1">
      <alignment horizontal="left" vertical="center" wrapText="1"/>
    </xf>
    <xf numFmtId="0" fontId="8" fillId="0" borderId="15" xfId="3" applyFont="1" applyFill="1" applyBorder="1" applyAlignment="1">
      <alignment horizontal="left" vertical="center" wrapText="1"/>
    </xf>
    <xf numFmtId="0" fontId="7" fillId="0" borderId="24" xfId="3" applyFont="1" applyFill="1" applyBorder="1" applyAlignment="1">
      <alignment horizontal="left" vertical="center" wrapText="1"/>
    </xf>
    <xf numFmtId="0" fontId="7" fillId="0" borderId="40" xfId="3" applyFont="1" applyFill="1" applyBorder="1" applyAlignment="1">
      <alignment horizontal="left" vertical="center" wrapText="1"/>
    </xf>
    <xf numFmtId="0" fontId="7" fillId="0" borderId="5" xfId="3" applyFont="1" applyFill="1" applyBorder="1" applyAlignment="1">
      <alignment horizontal="left" vertical="center" wrapText="1"/>
    </xf>
    <xf numFmtId="9" fontId="8" fillId="0" borderId="8" xfId="3" applyNumberFormat="1" applyFont="1" applyFill="1" applyBorder="1" applyAlignment="1">
      <alignment vertical="top" wrapText="1"/>
    </xf>
    <xf numFmtId="0" fontId="8" fillId="0" borderId="36" xfId="3" applyFont="1" applyFill="1" applyBorder="1" applyAlignment="1">
      <alignment horizontal="left" vertical="center" wrapText="1"/>
    </xf>
    <xf numFmtId="0" fontId="8" fillId="0" borderId="30" xfId="3" applyFont="1" applyFill="1" applyBorder="1" applyAlignment="1">
      <alignment horizontal="left" vertical="center" wrapText="1"/>
    </xf>
    <xf numFmtId="0" fontId="8" fillId="0" borderId="29" xfId="3" applyFont="1" applyFill="1" applyBorder="1" applyAlignment="1">
      <alignment horizontal="left" vertical="center" wrapText="1"/>
    </xf>
    <xf numFmtId="0" fontId="8" fillId="0" borderId="26" xfId="3" applyFont="1" applyFill="1" applyBorder="1" applyAlignment="1">
      <alignment horizontal="left" vertical="center" wrapText="1"/>
    </xf>
    <xf numFmtId="0" fontId="11" fillId="2" borderId="5" xfId="0" applyFont="1" applyFill="1" applyBorder="1" applyAlignment="1">
      <alignment vertical="center"/>
    </xf>
    <xf numFmtId="0" fontId="11" fillId="2" borderId="10" xfId="0" applyFont="1" applyFill="1" applyBorder="1" applyAlignment="1">
      <alignment vertical="center"/>
    </xf>
    <xf numFmtId="0" fontId="11" fillId="2" borderId="15" xfId="0" applyFont="1" applyFill="1" applyBorder="1" applyAlignment="1">
      <alignment vertical="center"/>
    </xf>
    <xf numFmtId="14" fontId="7" fillId="0" borderId="19" xfId="0" applyNumberFormat="1" applyFont="1" applyBorder="1" applyAlignment="1">
      <alignment horizontal="left" vertical="center" wrapText="1"/>
    </xf>
    <xf numFmtId="0" fontId="7" fillId="0" borderId="21" xfId="0" applyFont="1" applyBorder="1" applyAlignment="1">
      <alignment horizontal="left" vertical="center"/>
    </xf>
    <xf numFmtId="0" fontId="7" fillId="0" borderId="22" xfId="0" applyFont="1" applyBorder="1" applyAlignment="1">
      <alignment horizontal="left" vertical="center"/>
    </xf>
    <xf numFmtId="0" fontId="7" fillId="0" borderId="15" xfId="0" applyFont="1" applyBorder="1" applyAlignment="1">
      <alignment horizontal="left" vertical="center"/>
    </xf>
    <xf numFmtId="49" fontId="8" fillId="0" borderId="8" xfId="0" applyNumberFormat="1" applyFont="1" applyBorder="1" applyAlignment="1">
      <alignment horizontal="center" vertical="center" wrapText="1"/>
    </xf>
    <xf numFmtId="9" fontId="0" fillId="0" borderId="8" xfId="5" applyFont="1" applyBorder="1" applyAlignment="1">
      <alignment horizontal="center" vertical="center" wrapText="1"/>
    </xf>
    <xf numFmtId="9" fontId="6" fillId="0" borderId="19" xfId="5" applyFont="1" applyBorder="1" applyAlignment="1">
      <alignment horizontal="center" vertical="center" wrapText="1"/>
    </xf>
    <xf numFmtId="9" fontId="7" fillId="0" borderId="41" xfId="0" applyNumberFormat="1" applyFont="1" applyBorder="1" applyAlignment="1">
      <alignment horizontal="center" vertical="center" wrapText="1"/>
    </xf>
    <xf numFmtId="10" fontId="0" fillId="0" borderId="0" xfId="0" applyNumberFormat="1" applyAlignment="1">
      <alignment vertical="center"/>
    </xf>
    <xf numFmtId="0" fontId="18" fillId="0" borderId="0" xfId="0" applyFont="1" applyAlignment="1">
      <alignment vertical="center" wrapText="1"/>
    </xf>
    <xf numFmtId="49" fontId="8" fillId="0" borderId="8" xfId="0" applyNumberFormat="1" applyFont="1" applyBorder="1" applyAlignment="1">
      <alignment horizontal="left" vertical="center" wrapText="1"/>
    </xf>
    <xf numFmtId="9" fontId="28" fillId="0" borderId="8" xfId="5" applyFont="1" applyBorder="1" applyAlignment="1">
      <alignment horizontal="center" vertical="center" wrapText="1"/>
    </xf>
    <xf numFmtId="0" fontId="18" fillId="0" borderId="0" xfId="0" applyFont="1" applyAlignment="1">
      <alignment vertical="center"/>
    </xf>
    <xf numFmtId="49" fontId="8" fillId="0" borderId="8" xfId="0" applyNumberFormat="1" applyFont="1" applyBorder="1" applyAlignment="1">
      <alignment vertical="center" wrapText="1"/>
    </xf>
    <xf numFmtId="0" fontId="6" fillId="0" borderId="8" xfId="10" applyFont="1" applyBorder="1" applyAlignment="1">
      <alignment horizontal="center" vertical="center" wrapText="1"/>
    </xf>
    <xf numFmtId="0" fontId="18" fillId="0" borderId="0" xfId="0" applyFont="1"/>
    <xf numFmtId="49" fontId="6" fillId="0" borderId="8" xfId="0" applyNumberFormat="1" applyFont="1" applyBorder="1" applyAlignment="1">
      <alignment horizontal="center" vertical="center" wrapText="1"/>
    </xf>
    <xf numFmtId="0" fontId="14" fillId="0" borderId="8" xfId="0" applyFont="1" applyBorder="1" applyAlignment="1">
      <alignment vertical="center" wrapText="1"/>
    </xf>
    <xf numFmtId="0" fontId="14" fillId="0" borderId="8" xfId="4" applyBorder="1" applyAlignment="1">
      <alignment vertical="center" wrapText="1"/>
    </xf>
    <xf numFmtId="49" fontId="8" fillId="0" borderId="36" xfId="0" applyNumberFormat="1" applyFont="1" applyBorder="1" applyAlignment="1">
      <alignment horizontal="justify" vertical="center" wrapText="1"/>
    </xf>
    <xf numFmtId="49" fontId="8" fillId="0" borderId="36" xfId="0" applyNumberFormat="1" applyFont="1" applyBorder="1" applyAlignment="1">
      <alignment horizontal="center" vertical="center" wrapText="1"/>
    </xf>
    <xf numFmtId="9" fontId="8" fillId="0" borderId="36" xfId="0" applyNumberFormat="1" applyFont="1" applyBorder="1" applyAlignment="1">
      <alignment horizontal="center" vertical="center" wrapText="1"/>
    </xf>
    <xf numFmtId="0" fontId="6" fillId="0" borderId="36" xfId="10" applyFont="1" applyBorder="1" applyAlignment="1">
      <alignment horizontal="center" vertical="center" wrapText="1"/>
    </xf>
    <xf numFmtId="9" fontId="28" fillId="0" borderId="36" xfId="5" applyFont="1" applyBorder="1" applyAlignment="1">
      <alignment horizontal="center" vertical="center" wrapText="1"/>
    </xf>
    <xf numFmtId="9" fontId="8" fillId="0" borderId="33" xfId="5" applyFont="1" applyFill="1" applyBorder="1" applyAlignment="1">
      <alignment horizontal="center" vertical="center" wrapText="1"/>
    </xf>
    <xf numFmtId="0" fontId="7" fillId="0" borderId="40" xfId="0" applyFont="1" applyBorder="1" applyAlignment="1">
      <alignment horizontal="center" vertical="center" wrapText="1"/>
    </xf>
    <xf numFmtId="0" fontId="7" fillId="0" borderId="5" xfId="0" applyFont="1" applyBorder="1" applyAlignment="1">
      <alignment horizontal="center" vertical="center" wrapText="1"/>
    </xf>
    <xf numFmtId="0" fontId="6" fillId="0" borderId="29" xfId="0" applyFont="1" applyBorder="1" applyAlignment="1">
      <alignment horizontal="center" vertical="center"/>
    </xf>
    <xf numFmtId="0" fontId="6" fillId="0" borderId="41" xfId="0" applyFont="1" applyBorder="1" applyAlignment="1">
      <alignment horizontal="center" vertical="center"/>
    </xf>
    <xf numFmtId="0" fontId="6" fillId="0" borderId="43" xfId="0" applyFont="1" applyBorder="1" applyAlignment="1">
      <alignment horizontal="center" vertical="center"/>
    </xf>
    <xf numFmtId="0" fontId="6" fillId="0" borderId="31" xfId="0" applyFont="1" applyBorder="1" applyAlignment="1">
      <alignment horizontal="center" vertical="center"/>
    </xf>
    <xf numFmtId="0" fontId="7" fillId="0" borderId="41" xfId="0" applyFont="1" applyBorder="1" applyAlignment="1">
      <alignment horizontal="center" vertical="center" wrapText="1"/>
    </xf>
    <xf numFmtId="0" fontId="7" fillId="0" borderId="51" xfId="0" applyFont="1" applyBorder="1" applyAlignment="1">
      <alignment horizontal="center" vertical="center" wrapText="1"/>
    </xf>
    <xf numFmtId="14" fontId="7" fillId="0" borderId="21" xfId="0" applyNumberFormat="1" applyFont="1" applyBorder="1" applyAlignment="1">
      <alignment horizontal="center" vertical="center" wrapText="1"/>
    </xf>
    <xf numFmtId="14" fontId="7" fillId="0" borderId="22" xfId="0" applyNumberFormat="1" applyFont="1" applyBorder="1" applyAlignment="1">
      <alignment horizontal="center" vertical="center" wrapText="1"/>
    </xf>
    <xf numFmtId="14" fontId="7" fillId="0" borderId="15" xfId="0" applyNumberFormat="1" applyFont="1" applyBorder="1" applyAlignment="1">
      <alignment horizontal="center" vertical="center" wrapText="1"/>
    </xf>
    <xf numFmtId="0" fontId="7" fillId="0" borderId="27" xfId="0" applyFont="1" applyBorder="1" applyAlignment="1">
      <alignment horizontal="center" vertical="center" wrapText="1"/>
    </xf>
    <xf numFmtId="0" fontId="34" fillId="0" borderId="3" xfId="0" applyFont="1" applyBorder="1" applyAlignment="1">
      <alignment horizontal="center"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0" fontId="10" fillId="0" borderId="8" xfId="0" applyFont="1" applyBorder="1" applyAlignment="1">
      <alignment vertical="center" wrapText="1"/>
    </xf>
    <xf numFmtId="0" fontId="8" fillId="6" borderId="29" xfId="0" applyFont="1" applyFill="1" applyBorder="1" applyAlignment="1">
      <alignment horizontal="center" vertical="center" wrapText="1"/>
    </xf>
    <xf numFmtId="0" fontId="8" fillId="0" borderId="36" xfId="0" applyFont="1" applyBorder="1" applyAlignment="1">
      <alignment vertical="center" wrapText="1"/>
    </xf>
    <xf numFmtId="0" fontId="8" fillId="6" borderId="30" xfId="0" applyFont="1" applyFill="1" applyBorder="1" applyAlignment="1">
      <alignment horizontal="center" vertical="center" wrapText="1"/>
    </xf>
    <xf numFmtId="15" fontId="7" fillId="2" borderId="13" xfId="0" applyNumberFormat="1" applyFont="1" applyFill="1" applyBorder="1" applyAlignment="1">
      <alignment horizontal="center" vertical="center" wrapText="1"/>
    </xf>
    <xf numFmtId="15" fontId="6" fillId="0" borderId="13" xfId="0" applyNumberFormat="1" applyFont="1" applyBorder="1" applyAlignment="1">
      <alignment horizontal="center" vertical="center"/>
    </xf>
    <xf numFmtId="0" fontId="28" fillId="0" borderId="0" xfId="0" applyFont="1" applyAlignment="1">
      <alignment horizontal="center" vertical="center"/>
    </xf>
    <xf numFmtId="0" fontId="28" fillId="0" borderId="1" xfId="0" applyFont="1" applyBorder="1" applyAlignment="1">
      <alignment horizontal="center" vertical="center"/>
    </xf>
    <xf numFmtId="0" fontId="36" fillId="2" borderId="5" xfId="0" applyFont="1" applyFill="1" applyBorder="1" applyAlignment="1">
      <alignment vertical="center"/>
    </xf>
    <xf numFmtId="0" fontId="28" fillId="0" borderId="6" xfId="0" applyFont="1" applyBorder="1" applyAlignment="1">
      <alignment horizontal="center" vertical="center"/>
    </xf>
    <xf numFmtId="0" fontId="36" fillId="2" borderId="10" xfId="0" applyFont="1" applyFill="1" applyBorder="1" applyAlignment="1">
      <alignment vertical="center"/>
    </xf>
    <xf numFmtId="0" fontId="28" fillId="0" borderId="11" xfId="0" applyFont="1" applyBorder="1" applyAlignment="1">
      <alignment horizontal="center" vertical="center"/>
    </xf>
    <xf numFmtId="0" fontId="36" fillId="2" borderId="15" xfId="0" applyFont="1" applyFill="1" applyBorder="1" applyAlignment="1">
      <alignment vertical="center"/>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19" xfId="0" applyFont="1" applyBorder="1" applyAlignment="1">
      <alignment vertical="center" wrapText="1"/>
    </xf>
    <xf numFmtId="0" fontId="7" fillId="0" borderId="20" xfId="0" applyFont="1" applyBorder="1" applyAlignment="1">
      <alignment vertical="center" wrapText="1"/>
    </xf>
    <xf numFmtId="0" fontId="7" fillId="0" borderId="10" xfId="0" applyFont="1" applyBorder="1" applyAlignment="1">
      <alignment vertical="center" wrapText="1"/>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7" fillId="0" borderId="15" xfId="0" applyFont="1" applyBorder="1" applyAlignment="1">
      <alignment horizontal="left" vertical="center" wrapText="1"/>
    </xf>
    <xf numFmtId="0" fontId="8" fillId="0" borderId="8" xfId="0" applyFont="1" applyBorder="1" applyAlignment="1">
      <alignment horizontal="center" vertical="center" wrapText="1" readingOrder="1"/>
    </xf>
    <xf numFmtId="0" fontId="8" fillId="0" borderId="29" xfId="0" applyFont="1" applyBorder="1" applyAlignment="1">
      <alignment vertical="center"/>
    </xf>
    <xf numFmtId="0" fontId="8" fillId="0" borderId="8" xfId="0" applyFont="1" applyBorder="1" applyAlignment="1">
      <alignment horizontal="justify" vertical="center" wrapText="1" readingOrder="1"/>
    </xf>
    <xf numFmtId="0" fontId="7" fillId="0" borderId="29" xfId="0" applyFont="1" applyBorder="1" applyAlignment="1">
      <alignment horizontal="justify" vertical="center" wrapText="1"/>
    </xf>
    <xf numFmtId="0" fontId="7" fillId="4" borderId="37" xfId="0" applyFont="1" applyFill="1" applyBorder="1" applyAlignment="1">
      <alignment horizontal="center" vertical="center"/>
    </xf>
    <xf numFmtId="0" fontId="7" fillId="4" borderId="38" xfId="0" applyFont="1" applyFill="1" applyBorder="1" applyAlignment="1">
      <alignment horizontal="center" vertical="center"/>
    </xf>
    <xf numFmtId="0" fontId="7" fillId="4" borderId="39" xfId="0" applyFont="1" applyFill="1" applyBorder="1" applyAlignment="1">
      <alignment horizontal="center" vertical="center"/>
    </xf>
    <xf numFmtId="0" fontId="7" fillId="4" borderId="24" xfId="0" applyFont="1" applyFill="1" applyBorder="1" applyAlignment="1">
      <alignment horizontal="center" vertical="center"/>
    </xf>
    <xf numFmtId="0" fontId="7" fillId="4" borderId="40" xfId="0" applyFont="1" applyFill="1" applyBorder="1" applyAlignment="1">
      <alignment horizontal="center" vertical="center"/>
    </xf>
    <xf numFmtId="0" fontId="7" fillId="4" borderId="5" xfId="0" applyFont="1" applyFill="1" applyBorder="1" applyAlignment="1">
      <alignment horizontal="center" vertical="center"/>
    </xf>
    <xf numFmtId="0" fontId="28" fillId="2" borderId="0" xfId="0" applyFont="1" applyFill="1" applyAlignment="1">
      <alignment vertical="center"/>
    </xf>
    <xf numFmtId="0" fontId="8" fillId="2" borderId="9" xfId="0" applyFont="1" applyFill="1" applyBorder="1" applyAlignment="1">
      <alignment horizontal="center" vertical="center" wrapText="1"/>
    </xf>
    <xf numFmtId="14" fontId="8" fillId="2" borderId="13" xfId="0" applyNumberFormat="1" applyFont="1" applyFill="1" applyBorder="1" applyAlignment="1">
      <alignment horizontal="center" vertical="center" wrapText="1"/>
    </xf>
    <xf numFmtId="0" fontId="8" fillId="2" borderId="14" xfId="0" applyFont="1" applyFill="1" applyBorder="1" applyAlignment="1">
      <alignment horizontal="center" vertical="center" wrapText="1"/>
    </xf>
    <xf numFmtId="14" fontId="8" fillId="0" borderId="13" xfId="0" applyNumberFormat="1" applyFont="1" applyBorder="1" applyAlignment="1">
      <alignment horizontal="center" vertical="center"/>
    </xf>
    <xf numFmtId="0" fontId="5" fillId="0" borderId="24" xfId="0" applyFont="1" applyBorder="1" applyAlignment="1">
      <alignment horizontal="left" vertical="center" wrapText="1"/>
    </xf>
    <xf numFmtId="0" fontId="5" fillId="0" borderId="40" xfId="0" applyFont="1" applyBorder="1" applyAlignment="1">
      <alignment horizontal="left" vertical="center" wrapText="1"/>
    </xf>
    <xf numFmtId="0" fontId="5" fillId="0" borderId="5"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10" xfId="0" applyFont="1" applyBorder="1" applyAlignment="1">
      <alignment horizontal="left" vertical="center" wrapText="1"/>
    </xf>
    <xf numFmtId="14" fontId="7" fillId="0" borderId="8" xfId="0" applyNumberFormat="1" applyFont="1" applyBorder="1" applyAlignment="1">
      <alignment horizontal="left" vertical="center" wrapText="1"/>
    </xf>
    <xf numFmtId="14" fontId="7" fillId="0" borderId="8" xfId="0" applyNumberFormat="1" applyFont="1" applyBorder="1" applyAlignment="1">
      <alignment horizontal="center" vertical="center" wrapText="1"/>
    </xf>
    <xf numFmtId="0" fontId="7" fillId="3" borderId="49" xfId="0" applyFont="1" applyFill="1" applyBorder="1" applyAlignment="1">
      <alignment horizontal="center" vertical="center" wrapText="1"/>
    </xf>
    <xf numFmtId="0" fontId="7" fillId="3" borderId="64" xfId="0" applyFont="1" applyFill="1" applyBorder="1" applyAlignment="1">
      <alignment horizontal="center" vertical="center" wrapText="1"/>
    </xf>
    <xf numFmtId="0" fontId="8" fillId="0" borderId="29" xfId="0" applyFont="1" applyBorder="1" applyAlignment="1">
      <alignment horizontal="justify" vertical="center" wrapText="1"/>
    </xf>
    <xf numFmtId="9" fontId="8" fillId="0" borderId="7" xfId="5" applyFont="1" applyFill="1" applyBorder="1" applyAlignment="1">
      <alignment horizontal="center" vertical="center" wrapText="1"/>
    </xf>
    <xf numFmtId="0" fontId="11" fillId="4" borderId="42" xfId="0" applyFont="1" applyFill="1" applyBorder="1" applyAlignment="1">
      <alignment horizontal="center" vertical="center"/>
    </xf>
    <xf numFmtId="0" fontId="11" fillId="4" borderId="45" xfId="0" applyFont="1" applyFill="1" applyBorder="1" applyAlignment="1">
      <alignment horizontal="center" vertical="center"/>
    </xf>
    <xf numFmtId="0" fontId="11" fillId="4" borderId="41" xfId="0" applyFont="1" applyFill="1" applyBorder="1" applyAlignment="1">
      <alignment horizontal="center" vertical="center"/>
    </xf>
    <xf numFmtId="14" fontId="6" fillId="0" borderId="21" xfId="0" applyNumberFormat="1" applyFont="1" applyBorder="1" applyAlignment="1">
      <alignment horizontal="center" vertical="center"/>
    </xf>
    <xf numFmtId="14" fontId="0" fillId="0" borderId="0" xfId="0" applyNumberFormat="1" applyAlignment="1">
      <alignment vertical="center"/>
    </xf>
    <xf numFmtId="0" fontId="0" fillId="0" borderId="17" xfId="0" applyBorder="1" applyAlignment="1">
      <alignment horizontal="center" vertical="center"/>
    </xf>
    <xf numFmtId="0" fontId="3" fillId="2" borderId="5" xfId="0" applyFont="1" applyFill="1" applyBorder="1" applyAlignment="1">
      <alignment vertical="center" wrapText="1"/>
    </xf>
    <xf numFmtId="0" fontId="3" fillId="2" borderId="10" xfId="0" applyFont="1" applyFill="1" applyBorder="1" applyAlignment="1">
      <alignment vertical="center" wrapText="1"/>
    </xf>
    <xf numFmtId="0" fontId="3" fillId="2" borderId="15" xfId="0" applyFont="1" applyFill="1" applyBorder="1" applyAlignment="1">
      <alignment vertical="center" wrapText="1"/>
    </xf>
    <xf numFmtId="0" fontId="7" fillId="0" borderId="24" xfId="0" applyFont="1" applyBorder="1" applyAlignment="1">
      <alignment horizontal="left" vertical="center" wrapText="1"/>
    </xf>
    <xf numFmtId="0" fontId="7" fillId="0" borderId="40" xfId="0" applyFont="1" applyBorder="1" applyAlignment="1">
      <alignment horizontal="left" vertical="center" wrapText="1"/>
    </xf>
    <xf numFmtId="0" fontId="7" fillId="0" borderId="5" xfId="0" applyFont="1" applyBorder="1" applyAlignment="1">
      <alignment horizontal="left" vertical="center" wrapText="1"/>
    </xf>
    <xf numFmtId="0" fontId="7" fillId="0" borderId="33" xfId="0" applyFont="1" applyBorder="1" applyAlignment="1">
      <alignment horizontal="center" vertical="center" wrapText="1"/>
    </xf>
    <xf numFmtId="0" fontId="7" fillId="0" borderId="35" xfId="0" applyFont="1" applyBorder="1" applyAlignment="1">
      <alignment horizontal="center" vertical="center" wrapText="1"/>
    </xf>
    <xf numFmtId="14" fontId="8" fillId="0" borderId="20" xfId="0" applyNumberFormat="1" applyFont="1" applyBorder="1" applyAlignment="1">
      <alignment horizontal="left" vertical="center" wrapText="1"/>
    </xf>
    <xf numFmtId="14" fontId="8" fillId="0" borderId="10" xfId="0" applyNumberFormat="1" applyFont="1" applyBorder="1" applyAlignment="1">
      <alignment horizontal="left" vertical="center" wrapText="1"/>
    </xf>
    <xf numFmtId="0" fontId="7" fillId="0" borderId="32" xfId="0" applyFont="1" applyBorder="1" applyAlignment="1">
      <alignment horizontal="center" vertical="center" wrapText="1"/>
    </xf>
    <xf numFmtId="0" fontId="7" fillId="0" borderId="34" xfId="0" applyFont="1" applyBorder="1" applyAlignment="1">
      <alignment horizontal="center" vertical="center" wrapText="1"/>
    </xf>
    <xf numFmtId="0" fontId="6" fillId="0" borderId="0" xfId="0" applyFont="1" applyAlignment="1">
      <alignment vertical="center" wrapText="1"/>
    </xf>
    <xf numFmtId="15" fontId="7" fillId="3" borderId="40" xfId="0" applyNumberFormat="1" applyFont="1" applyFill="1" applyBorder="1" applyAlignment="1">
      <alignment horizontal="center" vertical="center" wrapText="1"/>
    </xf>
    <xf numFmtId="15" fontId="7" fillId="3" borderId="5" xfId="0" applyNumberFormat="1" applyFont="1" applyFill="1" applyBorder="1" applyAlignment="1">
      <alignment horizontal="center" vertical="center" wrapText="1"/>
    </xf>
    <xf numFmtId="0" fontId="7" fillId="3" borderId="47" xfId="0" applyFont="1" applyFill="1" applyBorder="1" applyAlignment="1">
      <alignment horizontal="center" vertical="center" wrapText="1"/>
    </xf>
    <xf numFmtId="0" fontId="7" fillId="3" borderId="40" xfId="0" applyFont="1" applyFill="1" applyBorder="1" applyAlignment="1">
      <alignment horizontal="center" vertical="center" wrapText="1"/>
    </xf>
    <xf numFmtId="9" fontId="8" fillId="0" borderId="19" xfId="5" applyFont="1" applyFill="1" applyBorder="1" applyAlignment="1">
      <alignment horizontal="center" vertical="center" wrapText="1"/>
    </xf>
    <xf numFmtId="0" fontId="6" fillId="10" borderId="8" xfId="0" applyFont="1" applyFill="1" applyBorder="1" applyAlignment="1">
      <alignment vertical="center" wrapText="1"/>
    </xf>
    <xf numFmtId="0" fontId="8" fillId="0" borderId="58" xfId="0" applyFont="1" applyBorder="1" applyAlignment="1">
      <alignment horizontal="center" vertical="center" wrapText="1"/>
    </xf>
    <xf numFmtId="0" fontId="8" fillId="6" borderId="36" xfId="0" applyFont="1" applyFill="1" applyBorder="1" applyAlignment="1">
      <alignment horizontal="center" vertical="center" wrapText="1"/>
    </xf>
    <xf numFmtId="9" fontId="8" fillId="0" borderId="36" xfId="5" applyFont="1" applyFill="1" applyBorder="1" applyAlignment="1">
      <alignment horizontal="center" vertical="center" wrapText="1"/>
    </xf>
    <xf numFmtId="0" fontId="7" fillId="3" borderId="11" xfId="0" applyFont="1" applyFill="1" applyBorder="1" applyAlignment="1">
      <alignment horizontal="center" vertical="center" wrapText="1"/>
    </xf>
    <xf numFmtId="9" fontId="8" fillId="0" borderId="44" xfId="5" applyFont="1" applyFill="1" applyBorder="1" applyAlignment="1">
      <alignment horizontal="center" vertical="center" wrapText="1"/>
    </xf>
    <xf numFmtId="9" fontId="8" fillId="0" borderId="46" xfId="5" applyFont="1" applyFill="1" applyBorder="1" applyAlignment="1">
      <alignment horizontal="center" vertical="center" wrapText="1"/>
    </xf>
    <xf numFmtId="0" fontId="8" fillId="2" borderId="36" xfId="0" applyFont="1" applyFill="1" applyBorder="1" applyAlignment="1">
      <alignment vertical="center" wrapText="1"/>
    </xf>
    <xf numFmtId="0" fontId="6" fillId="0" borderId="36" xfId="0" applyFont="1" applyBorder="1" applyAlignment="1">
      <alignment vertical="center" wrapText="1"/>
    </xf>
    <xf numFmtId="0" fontId="7" fillId="2" borderId="40"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6" fillId="0" borderId="10" xfId="0" applyFont="1" applyBorder="1" applyAlignment="1">
      <alignment horizontal="center" vertical="center"/>
    </xf>
    <xf numFmtId="0" fontId="7" fillId="2" borderId="19" xfId="0" applyFont="1" applyFill="1" applyBorder="1" applyAlignment="1">
      <alignment horizontal="center" vertical="center" wrapText="1"/>
    </xf>
    <xf numFmtId="14" fontId="7" fillId="2" borderId="21" xfId="0" applyNumberFormat="1" applyFont="1" applyFill="1" applyBorder="1" applyAlignment="1">
      <alignment horizontal="center" vertical="center" wrapText="1"/>
    </xf>
    <xf numFmtId="0" fontId="7" fillId="2" borderId="22" xfId="0" applyFont="1" applyFill="1" applyBorder="1" applyAlignment="1">
      <alignment horizontal="center" vertical="center" wrapText="1"/>
    </xf>
    <xf numFmtId="14" fontId="7" fillId="2" borderId="21" xfId="0" applyNumberFormat="1" applyFont="1" applyFill="1" applyBorder="1" applyAlignment="1">
      <alignment horizontal="center" vertical="center" wrapText="1"/>
    </xf>
    <xf numFmtId="0" fontId="0" fillId="0" borderId="0" xfId="0" applyAlignment="1">
      <alignment horizontal="center" vertical="center" wrapText="1"/>
    </xf>
    <xf numFmtId="0" fontId="7" fillId="3" borderId="36"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7" fillId="3" borderId="46" xfId="0" applyFont="1" applyFill="1" applyBorder="1" applyAlignment="1">
      <alignment horizontal="center" vertical="center" wrapText="1"/>
    </xf>
    <xf numFmtId="0" fontId="7" fillId="0" borderId="56" xfId="0" applyFont="1" applyBorder="1" applyAlignment="1">
      <alignment horizontal="center" vertical="center" wrapText="1"/>
    </xf>
    <xf numFmtId="9" fontId="8" fillId="0" borderId="23" xfId="0" applyNumberFormat="1" applyFont="1" applyBorder="1" applyAlignment="1">
      <alignment horizontal="center" vertical="center" wrapText="1"/>
    </xf>
    <xf numFmtId="10" fontId="8" fillId="0" borderId="23" xfId="5" applyNumberFormat="1" applyFont="1" applyFill="1" applyBorder="1" applyAlignment="1">
      <alignment horizontal="center" vertical="center" wrapText="1"/>
    </xf>
    <xf numFmtId="10" fontId="8" fillId="0" borderId="66" xfId="5" applyNumberFormat="1" applyFont="1" applyFill="1" applyBorder="1" applyAlignment="1">
      <alignment horizontal="center" vertical="center" wrapText="1"/>
    </xf>
    <xf numFmtId="0" fontId="8" fillId="0" borderId="23" xfId="0" applyFont="1" applyBorder="1" applyAlignment="1">
      <alignment horizontal="left" vertical="center" wrapText="1"/>
    </xf>
    <xf numFmtId="0" fontId="6" fillId="0" borderId="26" xfId="0" applyFont="1" applyBorder="1" applyAlignment="1">
      <alignment horizontal="center" vertical="center" wrapText="1"/>
    </xf>
    <xf numFmtId="9" fontId="8" fillId="0" borderId="26" xfId="0" applyNumberFormat="1" applyFont="1" applyBorder="1" applyAlignment="1">
      <alignment horizontal="center" vertical="center" wrapText="1"/>
    </xf>
    <xf numFmtId="10" fontId="9" fillId="0" borderId="26" xfId="5" applyNumberFormat="1" applyFont="1" applyBorder="1" applyAlignment="1">
      <alignment horizontal="center" vertical="center" wrapText="1"/>
    </xf>
    <xf numFmtId="10" fontId="9" fillId="0" borderId="65" xfId="5" applyNumberFormat="1" applyFont="1" applyBorder="1" applyAlignment="1">
      <alignment horizontal="center" vertical="center" wrapText="1"/>
    </xf>
    <xf numFmtId="0" fontId="8" fillId="0" borderId="26" xfId="0" applyFont="1" applyBorder="1" applyAlignment="1">
      <alignment horizontal="left" vertical="center" wrapText="1"/>
    </xf>
    <xf numFmtId="0" fontId="8" fillId="0" borderId="50" xfId="0" applyFont="1" applyBorder="1" applyAlignment="1">
      <alignment horizontal="center" vertical="center" wrapText="1"/>
    </xf>
    <xf numFmtId="0" fontId="8" fillId="0" borderId="52" xfId="0" applyFont="1" applyBorder="1" applyAlignment="1">
      <alignment horizontal="center" vertical="center" wrapText="1"/>
    </xf>
    <xf numFmtId="0" fontId="6" fillId="2" borderId="52" xfId="0" applyFont="1" applyFill="1" applyBorder="1" applyAlignment="1">
      <alignment horizontal="center" vertical="center" wrapText="1"/>
    </xf>
    <xf numFmtId="9" fontId="8" fillId="2" borderId="52" xfId="0" applyNumberFormat="1" applyFont="1" applyFill="1" applyBorder="1" applyAlignment="1">
      <alignment horizontal="center" vertical="center" wrapText="1"/>
    </xf>
    <xf numFmtId="10" fontId="8" fillId="0" borderId="52" xfId="5" applyNumberFormat="1" applyFont="1" applyFill="1" applyBorder="1" applyAlignment="1">
      <alignment horizontal="center" vertical="center" wrapText="1"/>
    </xf>
    <xf numFmtId="10" fontId="8" fillId="0" borderId="53" xfId="0" applyNumberFormat="1" applyFont="1" applyBorder="1" applyAlignment="1">
      <alignment horizontal="center" vertical="center" wrapText="1"/>
    </xf>
    <xf numFmtId="0" fontId="8" fillId="0" borderId="52" xfId="0" applyFont="1" applyBorder="1" applyAlignment="1">
      <alignment horizontal="left" vertical="center" wrapText="1"/>
    </xf>
    <xf numFmtId="9" fontId="8" fillId="0" borderId="66" xfId="0" applyNumberFormat="1" applyFont="1" applyBorder="1" applyAlignment="1">
      <alignment horizontal="center" vertical="center" wrapText="1"/>
    </xf>
    <xf numFmtId="0" fontId="8" fillId="0" borderId="62" xfId="0" applyFont="1" applyBorder="1" applyAlignment="1">
      <alignment horizontal="center" vertical="center" wrapText="1"/>
    </xf>
    <xf numFmtId="0" fontId="8" fillId="0" borderId="65" xfId="0" applyFont="1" applyBorder="1" applyAlignment="1">
      <alignment horizontal="center" vertical="center" wrapText="1"/>
    </xf>
    <xf numFmtId="0" fontId="7" fillId="3" borderId="1" xfId="0" applyFont="1" applyFill="1" applyBorder="1" applyAlignment="1">
      <alignment vertical="center" wrapText="1"/>
    </xf>
    <xf numFmtId="0" fontId="7" fillId="3" borderId="6" xfId="0" applyFont="1" applyFill="1" applyBorder="1" applyAlignment="1">
      <alignment vertical="center" wrapText="1"/>
    </xf>
    <xf numFmtId="0" fontId="8" fillId="0" borderId="23" xfId="0" applyFont="1" applyBorder="1" applyAlignment="1">
      <alignment horizontal="center" vertical="center" wrapText="1"/>
    </xf>
    <xf numFmtId="9" fontId="8" fillId="0" borderId="23" xfId="5" applyFont="1" applyBorder="1" applyAlignment="1">
      <alignment horizontal="center" vertical="center" wrapText="1"/>
    </xf>
    <xf numFmtId="0" fontId="6" fillId="0" borderId="23" xfId="0" applyFont="1" applyBorder="1" applyAlignment="1">
      <alignment horizontal="center" vertical="center" wrapText="1"/>
    </xf>
    <xf numFmtId="9" fontId="8" fillId="0" borderId="66" xfId="5" applyFont="1" applyBorder="1" applyAlignment="1">
      <alignment horizontal="center" vertical="center" wrapText="1"/>
    </xf>
    <xf numFmtId="0" fontId="7" fillId="3" borderId="64" xfId="0" applyFont="1" applyFill="1" applyBorder="1" applyAlignment="1">
      <alignment vertical="center" wrapText="1"/>
    </xf>
    <xf numFmtId="9" fontId="8" fillId="0" borderId="2" xfId="5" applyFont="1" applyBorder="1" applyAlignment="1">
      <alignment horizontal="center" vertical="center" wrapText="1"/>
    </xf>
    <xf numFmtId="9" fontId="8" fillId="0" borderId="3" xfId="5" applyFont="1" applyBorder="1" applyAlignment="1">
      <alignment horizontal="center" vertical="center" wrapText="1"/>
    </xf>
    <xf numFmtId="9" fontId="8" fillId="0" borderId="3" xfId="0" applyNumberFormat="1" applyFont="1" applyBorder="1" applyAlignment="1">
      <alignment horizontal="justify" vertical="center"/>
    </xf>
    <xf numFmtId="0" fontId="6" fillId="0" borderId="3" xfId="0" applyFont="1" applyBorder="1" applyAlignment="1">
      <alignment vertical="center" wrapText="1"/>
    </xf>
    <xf numFmtId="9" fontId="8" fillId="0" borderId="9" xfId="5" applyFont="1" applyBorder="1" applyAlignment="1">
      <alignment horizontal="center" vertical="center" wrapText="1"/>
    </xf>
    <xf numFmtId="9" fontId="8" fillId="0" borderId="7" xfId="0" applyNumberFormat="1" applyFont="1" applyBorder="1" applyAlignment="1">
      <alignment horizontal="center" vertical="center" wrapText="1"/>
    </xf>
    <xf numFmtId="10" fontId="8" fillId="0" borderId="8" xfId="0" applyNumberFormat="1" applyFont="1" applyBorder="1" applyAlignment="1">
      <alignment horizontal="center" vertical="center" wrapText="1"/>
    </xf>
    <xf numFmtId="9" fontId="8" fillId="0" borderId="26" xfId="5" applyFont="1" applyBorder="1" applyAlignment="1">
      <alignment horizontal="center" vertical="center" wrapText="1"/>
    </xf>
    <xf numFmtId="9" fontId="8" fillId="0" borderId="65" xfId="5" applyFont="1" applyBorder="1" applyAlignment="1">
      <alignment horizontal="center" vertical="center" wrapText="1"/>
    </xf>
    <xf numFmtId="9" fontId="8" fillId="0" borderId="58" xfId="5" applyFont="1" applyBorder="1" applyAlignment="1">
      <alignment horizontal="center" vertical="center" wrapText="1"/>
    </xf>
    <xf numFmtId="0" fontId="8" fillId="0" borderId="26" xfId="0" applyFont="1" applyBorder="1" applyAlignment="1">
      <alignment horizontal="justify" vertical="center" wrapText="1"/>
    </xf>
    <xf numFmtId="0" fontId="2" fillId="0" borderId="2" xfId="3" applyFont="1" applyFill="1" applyBorder="1" applyAlignment="1">
      <alignment horizontal="left" vertical="center"/>
    </xf>
    <xf numFmtId="0" fontId="2" fillId="0" borderId="3" xfId="3" applyFont="1" applyFill="1" applyBorder="1" applyAlignment="1">
      <alignment horizontal="left" vertical="center"/>
    </xf>
    <xf numFmtId="0" fontId="2" fillId="0" borderId="4" xfId="3" applyFont="1" applyFill="1" applyBorder="1" applyAlignment="1">
      <alignment horizontal="left" vertical="center"/>
    </xf>
    <xf numFmtId="0" fontId="4" fillId="0" borderId="7" xfId="3" applyFont="1" applyFill="1" applyBorder="1" applyAlignment="1">
      <alignment horizontal="left" vertical="center"/>
    </xf>
    <xf numFmtId="0" fontId="4" fillId="0" borderId="8" xfId="3" applyFont="1" applyFill="1" applyBorder="1" applyAlignment="1">
      <alignment horizontal="left" vertical="center"/>
    </xf>
    <xf numFmtId="0" fontId="4" fillId="0" borderId="9" xfId="3" applyFont="1" applyFill="1" applyBorder="1" applyAlignment="1">
      <alignment horizontal="left" vertical="center"/>
    </xf>
    <xf numFmtId="0" fontId="5" fillId="0" borderId="7" xfId="3" applyFont="1" applyFill="1" applyBorder="1" applyAlignment="1">
      <alignment horizontal="left" vertical="center"/>
    </xf>
    <xf numFmtId="0" fontId="5" fillId="0" borderId="8" xfId="3" applyFont="1" applyFill="1" applyBorder="1" applyAlignment="1">
      <alignment horizontal="left" vertical="center"/>
    </xf>
    <xf numFmtId="0" fontId="5" fillId="0" borderId="9" xfId="3" applyFont="1" applyFill="1" applyBorder="1" applyAlignment="1">
      <alignment horizontal="left" vertical="center"/>
    </xf>
    <xf numFmtId="0" fontId="5" fillId="0" borderId="12" xfId="3" applyFont="1" applyFill="1" applyBorder="1" applyAlignment="1">
      <alignment horizontal="left" vertical="center"/>
    </xf>
    <xf numFmtId="0" fontId="5" fillId="0" borderId="13" xfId="3" applyFont="1" applyFill="1" applyBorder="1" applyAlignment="1">
      <alignment horizontal="left" vertical="center"/>
    </xf>
    <xf numFmtId="0" fontId="5" fillId="0" borderId="14" xfId="3" applyFont="1" applyFill="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34" fillId="0" borderId="47" xfId="0" applyFont="1" applyBorder="1" applyAlignment="1">
      <alignment horizontal="left" vertical="center"/>
    </xf>
    <xf numFmtId="0" fontId="34" fillId="0" borderId="40" xfId="0" applyFont="1" applyBorder="1" applyAlignment="1">
      <alignment horizontal="left" vertical="center"/>
    </xf>
    <xf numFmtId="0" fontId="34" fillId="0" borderId="5" xfId="0" applyFont="1" applyBorder="1" applyAlignment="1">
      <alignment horizontal="left" vertical="center"/>
    </xf>
    <xf numFmtId="0" fontId="2" fillId="0" borderId="47" xfId="0" applyFont="1" applyBorder="1" applyAlignment="1">
      <alignment horizontal="left" vertical="center"/>
    </xf>
    <xf numFmtId="0" fontId="2" fillId="0" borderId="40" xfId="0" applyFont="1" applyBorder="1" applyAlignment="1">
      <alignment horizontal="left" vertical="center"/>
    </xf>
    <xf numFmtId="0" fontId="2" fillId="0" borderId="5" xfId="0" applyFont="1" applyBorder="1" applyAlignment="1">
      <alignment horizontal="left" vertical="center"/>
    </xf>
    <xf numFmtId="0" fontId="4" fillId="0" borderId="67" xfId="0" applyFont="1" applyBorder="1" applyAlignment="1">
      <alignment horizontal="left" vertical="center"/>
    </xf>
    <xf numFmtId="0" fontId="4" fillId="0" borderId="20" xfId="0" applyFont="1" applyBorder="1" applyAlignment="1">
      <alignment horizontal="left" vertical="center"/>
    </xf>
    <xf numFmtId="0" fontId="4" fillId="0" borderId="10" xfId="0" applyFont="1" applyBorder="1" applyAlignment="1">
      <alignment horizontal="left" vertical="center"/>
    </xf>
    <xf numFmtId="0" fontId="5" fillId="0" borderId="68" xfId="0" applyFont="1" applyBorder="1" applyAlignment="1">
      <alignment horizontal="left" vertical="center"/>
    </xf>
    <xf numFmtId="0" fontId="5" fillId="0" borderId="48" xfId="0" applyFont="1" applyBorder="1" applyAlignment="1">
      <alignment horizontal="left" vertical="center"/>
    </xf>
    <xf numFmtId="0" fontId="5" fillId="0" borderId="69" xfId="0" applyFont="1" applyBorder="1" applyAlignment="1">
      <alignment horizontal="left" vertical="center"/>
    </xf>
    <xf numFmtId="0" fontId="5" fillId="0" borderId="70" xfId="0" applyFont="1" applyBorder="1" applyAlignment="1">
      <alignment horizontal="left" vertical="center"/>
    </xf>
    <xf numFmtId="0" fontId="5" fillId="0" borderId="17" xfId="0" applyFont="1" applyBorder="1" applyAlignment="1">
      <alignment horizontal="left" vertical="center"/>
    </xf>
    <xf numFmtId="0" fontId="5" fillId="0" borderId="71" xfId="0" applyFont="1" applyBorder="1" applyAlignment="1">
      <alignment horizontal="left" vertical="center"/>
    </xf>
  </cellXfs>
  <cellStyles count="11">
    <cellStyle name="Millares [0] 2" xfId="9" xr:uid="{6E6C2AB7-9500-476C-B937-7B6F07D2B12D}"/>
    <cellStyle name="Moneda [0]" xfId="1" builtinId="7"/>
    <cellStyle name="Normal" xfId="0" builtinId="0"/>
    <cellStyle name="Normal 2" xfId="3" xr:uid="{3A07B764-D332-4344-B2AE-D50FCC379053}"/>
    <cellStyle name="Normal 2 2" xfId="8" xr:uid="{57A11005-FACE-4E48-8C90-FE991279B690}"/>
    <cellStyle name="Normal 2 3" xfId="6" xr:uid="{9B334BD0-B427-4EDE-B118-2F741A598D6C}"/>
    <cellStyle name="Normal 3" xfId="4" xr:uid="{AC792C5C-8607-490C-9455-2D19A8584194}"/>
    <cellStyle name="Normal 4" xfId="10" xr:uid="{CB1C9706-7A80-407F-9D5F-9DA5DC262707}"/>
    <cellStyle name="Porcentaje" xfId="2" builtinId="5"/>
    <cellStyle name="Porcentaje 2" xfId="5" xr:uid="{96F54B58-71C5-47DF-970F-5D9F8DB3F3D1}"/>
    <cellStyle name="Porcentaje 2 2" xfId="7" xr:uid="{E7CBBF5F-58A5-4D29-8C44-1946E571C6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247650</xdr:colOff>
      <xdr:row>1</xdr:row>
      <xdr:rowOff>104775</xdr:rowOff>
    </xdr:from>
    <xdr:to>
      <xdr:col>0</xdr:col>
      <xdr:colOff>1524000</xdr:colOff>
      <xdr:row>4</xdr:row>
      <xdr:rowOff>76200</xdr:rowOff>
    </xdr:to>
    <xdr:pic>
      <xdr:nvPicPr>
        <xdr:cNvPr id="2" name="Picture 47">
          <a:extLst>
            <a:ext uri="{FF2B5EF4-FFF2-40B4-BE49-F238E27FC236}">
              <a16:creationId xmlns:a16="http://schemas.microsoft.com/office/drawing/2014/main" id="{9ED5E5BA-8DD1-4B3A-B10F-7729131264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590550"/>
          <a:ext cx="12763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247650</xdr:colOff>
      <xdr:row>1</xdr:row>
      <xdr:rowOff>95250</xdr:rowOff>
    </xdr:from>
    <xdr:to>
      <xdr:col>0</xdr:col>
      <xdr:colOff>1524000</xdr:colOff>
      <xdr:row>4</xdr:row>
      <xdr:rowOff>76200</xdr:rowOff>
    </xdr:to>
    <xdr:pic>
      <xdr:nvPicPr>
        <xdr:cNvPr id="2" name="Picture 47">
          <a:extLst>
            <a:ext uri="{FF2B5EF4-FFF2-40B4-BE49-F238E27FC236}">
              <a16:creationId xmlns:a16="http://schemas.microsoft.com/office/drawing/2014/main" id="{663F45B3-8436-431F-AFFF-64D3FFB0D4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581025"/>
          <a:ext cx="12763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247650</xdr:colOff>
      <xdr:row>1</xdr:row>
      <xdr:rowOff>95250</xdr:rowOff>
    </xdr:from>
    <xdr:to>
      <xdr:col>0</xdr:col>
      <xdr:colOff>1524000</xdr:colOff>
      <xdr:row>4</xdr:row>
      <xdr:rowOff>76200</xdr:rowOff>
    </xdr:to>
    <xdr:pic>
      <xdr:nvPicPr>
        <xdr:cNvPr id="2" name="Picture 47">
          <a:extLst>
            <a:ext uri="{FF2B5EF4-FFF2-40B4-BE49-F238E27FC236}">
              <a16:creationId xmlns:a16="http://schemas.microsoft.com/office/drawing/2014/main" id="{2A74A5BF-3DC7-47CB-9DC9-56B59C574C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295275"/>
          <a:ext cx="12763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247650</xdr:colOff>
      <xdr:row>1</xdr:row>
      <xdr:rowOff>95250</xdr:rowOff>
    </xdr:from>
    <xdr:to>
      <xdr:col>0</xdr:col>
      <xdr:colOff>1524000</xdr:colOff>
      <xdr:row>4</xdr:row>
      <xdr:rowOff>76200</xdr:rowOff>
    </xdr:to>
    <xdr:pic>
      <xdr:nvPicPr>
        <xdr:cNvPr id="2" name="Picture 47">
          <a:extLst>
            <a:ext uri="{FF2B5EF4-FFF2-40B4-BE49-F238E27FC236}">
              <a16:creationId xmlns:a16="http://schemas.microsoft.com/office/drawing/2014/main" id="{2C20E140-EDBA-49C0-B655-19AE9BB1FF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581025"/>
          <a:ext cx="12763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209550</xdr:colOff>
      <xdr:row>1</xdr:row>
      <xdr:rowOff>28575</xdr:rowOff>
    </xdr:from>
    <xdr:to>
      <xdr:col>0</xdr:col>
      <xdr:colOff>1442634</xdr:colOff>
      <xdr:row>4</xdr:row>
      <xdr:rowOff>114300</xdr:rowOff>
    </xdr:to>
    <xdr:pic>
      <xdr:nvPicPr>
        <xdr:cNvPr id="2" name="Picture 47">
          <a:extLst>
            <a:ext uri="{FF2B5EF4-FFF2-40B4-BE49-F238E27FC236}">
              <a16:creationId xmlns:a16="http://schemas.microsoft.com/office/drawing/2014/main" id="{5CF49B70-C630-4505-B787-5163B6AFA7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514350"/>
          <a:ext cx="1233084"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247650</xdr:colOff>
      <xdr:row>1</xdr:row>
      <xdr:rowOff>95250</xdr:rowOff>
    </xdr:from>
    <xdr:to>
      <xdr:col>0</xdr:col>
      <xdr:colOff>1343025</xdr:colOff>
      <xdr:row>4</xdr:row>
      <xdr:rowOff>76200</xdr:rowOff>
    </xdr:to>
    <xdr:pic>
      <xdr:nvPicPr>
        <xdr:cNvPr id="2" name="Picture 47">
          <a:extLst>
            <a:ext uri="{FF2B5EF4-FFF2-40B4-BE49-F238E27FC236}">
              <a16:creationId xmlns:a16="http://schemas.microsoft.com/office/drawing/2014/main" id="{843349ED-9673-4465-9E3A-71F0E8EED6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581025"/>
          <a:ext cx="10953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685800</xdr:colOff>
      <xdr:row>20</xdr:row>
      <xdr:rowOff>304800</xdr:rowOff>
    </xdr:from>
    <xdr:to>
      <xdr:col>9</xdr:col>
      <xdr:colOff>148991</xdr:colOff>
      <xdr:row>22</xdr:row>
      <xdr:rowOff>40822</xdr:rowOff>
    </xdr:to>
    <xdr:pic>
      <xdr:nvPicPr>
        <xdr:cNvPr id="3" name="Imagen 1">
          <a:extLst>
            <a:ext uri="{FF2B5EF4-FFF2-40B4-BE49-F238E27FC236}">
              <a16:creationId xmlns:a16="http://schemas.microsoft.com/office/drawing/2014/main" id="{DE9D200D-082D-407A-9289-819CC921F34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09907" y="7516586"/>
          <a:ext cx="3368441" cy="2530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247650</xdr:colOff>
      <xdr:row>1</xdr:row>
      <xdr:rowOff>95250</xdr:rowOff>
    </xdr:from>
    <xdr:to>
      <xdr:col>0</xdr:col>
      <xdr:colOff>1524000</xdr:colOff>
      <xdr:row>4</xdr:row>
      <xdr:rowOff>76200</xdr:rowOff>
    </xdr:to>
    <xdr:pic>
      <xdr:nvPicPr>
        <xdr:cNvPr id="2" name="Picture 47">
          <a:extLst>
            <a:ext uri="{FF2B5EF4-FFF2-40B4-BE49-F238E27FC236}">
              <a16:creationId xmlns:a16="http://schemas.microsoft.com/office/drawing/2014/main" id="{EF1D8B50-DF02-4FAE-A353-9A394EF81A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581025"/>
          <a:ext cx="12763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419100</xdr:colOff>
      <xdr:row>1</xdr:row>
      <xdr:rowOff>152400</xdr:rowOff>
    </xdr:from>
    <xdr:to>
      <xdr:col>0</xdr:col>
      <xdr:colOff>1695450</xdr:colOff>
      <xdr:row>4</xdr:row>
      <xdr:rowOff>133350</xdr:rowOff>
    </xdr:to>
    <xdr:pic>
      <xdr:nvPicPr>
        <xdr:cNvPr id="3" name="Picture 47">
          <a:extLst>
            <a:ext uri="{FF2B5EF4-FFF2-40B4-BE49-F238E27FC236}">
              <a16:creationId xmlns:a16="http://schemas.microsoft.com/office/drawing/2014/main" id="{9A762924-9BB7-4A05-BD1C-D000F60EAA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638175"/>
          <a:ext cx="12763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247650</xdr:colOff>
      <xdr:row>1</xdr:row>
      <xdr:rowOff>95250</xdr:rowOff>
    </xdr:from>
    <xdr:to>
      <xdr:col>0</xdr:col>
      <xdr:colOff>1524000</xdr:colOff>
      <xdr:row>4</xdr:row>
      <xdr:rowOff>76200</xdr:rowOff>
    </xdr:to>
    <xdr:pic>
      <xdr:nvPicPr>
        <xdr:cNvPr id="2" name="Picture 47">
          <a:extLst>
            <a:ext uri="{FF2B5EF4-FFF2-40B4-BE49-F238E27FC236}">
              <a16:creationId xmlns:a16="http://schemas.microsoft.com/office/drawing/2014/main" id="{4867E6D8-E76D-4FDC-AF5A-466F59C7E2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581025"/>
          <a:ext cx="12763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95250</xdr:rowOff>
    </xdr:from>
    <xdr:to>
      <xdr:col>0</xdr:col>
      <xdr:colOff>1000125</xdr:colOff>
      <xdr:row>3</xdr:row>
      <xdr:rowOff>152400</xdr:rowOff>
    </xdr:to>
    <xdr:pic>
      <xdr:nvPicPr>
        <xdr:cNvPr id="2" name="Picture 47">
          <a:extLst>
            <a:ext uri="{FF2B5EF4-FFF2-40B4-BE49-F238E27FC236}">
              <a16:creationId xmlns:a16="http://schemas.microsoft.com/office/drawing/2014/main" id="{9262DB4C-63C0-4B19-A607-9405A783D6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95250"/>
          <a:ext cx="92392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247650</xdr:colOff>
      <xdr:row>1</xdr:row>
      <xdr:rowOff>95250</xdr:rowOff>
    </xdr:from>
    <xdr:to>
      <xdr:col>0</xdr:col>
      <xdr:colOff>1524000</xdr:colOff>
      <xdr:row>4</xdr:row>
      <xdr:rowOff>76200</xdr:rowOff>
    </xdr:to>
    <xdr:pic>
      <xdr:nvPicPr>
        <xdr:cNvPr id="2" name="Picture 47">
          <a:extLst>
            <a:ext uri="{FF2B5EF4-FFF2-40B4-BE49-F238E27FC236}">
              <a16:creationId xmlns:a16="http://schemas.microsoft.com/office/drawing/2014/main" id="{EFA1E1BF-30E3-44E2-9FBD-DFFEB5263D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581025"/>
          <a:ext cx="12763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247650</xdr:colOff>
      <xdr:row>1</xdr:row>
      <xdr:rowOff>95250</xdr:rowOff>
    </xdr:from>
    <xdr:to>
      <xdr:col>0</xdr:col>
      <xdr:colOff>1343025</xdr:colOff>
      <xdr:row>4</xdr:row>
      <xdr:rowOff>76200</xdr:rowOff>
    </xdr:to>
    <xdr:pic>
      <xdr:nvPicPr>
        <xdr:cNvPr id="2" name="Picture 47">
          <a:extLst>
            <a:ext uri="{FF2B5EF4-FFF2-40B4-BE49-F238E27FC236}">
              <a16:creationId xmlns:a16="http://schemas.microsoft.com/office/drawing/2014/main" id="{B39B5F3C-1E4E-4C56-A79B-7F0527F263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581025"/>
          <a:ext cx="10953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535114</xdr:colOff>
      <xdr:row>30</xdr:row>
      <xdr:rowOff>21405</xdr:rowOff>
    </xdr:from>
    <xdr:to>
      <xdr:col>9</xdr:col>
      <xdr:colOff>1123736</xdr:colOff>
      <xdr:row>30</xdr:row>
      <xdr:rowOff>267556</xdr:rowOff>
    </xdr:to>
    <xdr:pic>
      <xdr:nvPicPr>
        <xdr:cNvPr id="3" name="Imagen 2">
          <a:extLst>
            <a:ext uri="{FF2B5EF4-FFF2-40B4-BE49-F238E27FC236}">
              <a16:creationId xmlns:a16="http://schemas.microsoft.com/office/drawing/2014/main" id="{18010FE7-FE98-4BE5-87F0-E6A6EB64F586}"/>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432" t="6061" b="12121"/>
        <a:stretch/>
      </xdr:blipFill>
      <xdr:spPr bwMode="auto">
        <a:xfrm>
          <a:off x="10536364" y="30710955"/>
          <a:ext cx="1903072" cy="2461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161925</xdr:colOff>
      <xdr:row>1</xdr:row>
      <xdr:rowOff>76199</xdr:rowOff>
    </xdr:from>
    <xdr:to>
      <xdr:col>0</xdr:col>
      <xdr:colOff>1636329</xdr:colOff>
      <xdr:row>4</xdr:row>
      <xdr:rowOff>142874</xdr:rowOff>
    </xdr:to>
    <xdr:pic>
      <xdr:nvPicPr>
        <xdr:cNvPr id="2" name="Picture 47">
          <a:extLst>
            <a:ext uri="{FF2B5EF4-FFF2-40B4-BE49-F238E27FC236}">
              <a16:creationId xmlns:a16="http://schemas.microsoft.com/office/drawing/2014/main" id="{3A8C5CE7-05B0-438E-98D8-9A647602E8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276224"/>
          <a:ext cx="1474404"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104776</xdr:colOff>
      <xdr:row>1</xdr:row>
      <xdr:rowOff>38100</xdr:rowOff>
    </xdr:from>
    <xdr:to>
      <xdr:col>0</xdr:col>
      <xdr:colOff>1285876</xdr:colOff>
      <xdr:row>4</xdr:row>
      <xdr:rowOff>153792</xdr:rowOff>
    </xdr:to>
    <xdr:pic>
      <xdr:nvPicPr>
        <xdr:cNvPr id="2" name="Picture 47">
          <a:extLst>
            <a:ext uri="{FF2B5EF4-FFF2-40B4-BE49-F238E27FC236}">
              <a16:creationId xmlns:a16="http://schemas.microsoft.com/office/drawing/2014/main" id="{E5CD88EA-DA0A-4D44-954F-9EB8425C3B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6" y="238125"/>
          <a:ext cx="1181100" cy="6967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triana/Downloads/Copia%20de%20GESTIO&#769;N%20CONTRACTUAL%20%20propuesta%20DE%20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ción POA"/>
      <sheetName val="Instructivo"/>
      <sheetName val="Info. Plan estratégico"/>
    </sheetNames>
    <sheetDataSet>
      <sheetData sheetId="0" refreshError="1">
        <row r="18">
          <cell r="L18">
            <v>1</v>
          </cell>
        </row>
        <row r="19">
          <cell r="L19">
            <v>1</v>
          </cell>
          <cell r="O19">
            <v>0.25</v>
          </cell>
          <cell r="P19">
            <v>0.25</v>
          </cell>
          <cell r="Q19">
            <v>0.25</v>
          </cell>
          <cell r="R19">
            <v>0.25</v>
          </cell>
          <cell r="S19">
            <v>1</v>
          </cell>
        </row>
        <row r="20">
          <cell r="L20">
            <v>1</v>
          </cell>
          <cell r="O20">
            <v>0.25</v>
          </cell>
          <cell r="P20">
            <v>0.25</v>
          </cell>
          <cell r="Q20">
            <v>0.25</v>
          </cell>
          <cell r="R20">
            <v>0.25</v>
          </cell>
          <cell r="S20">
            <v>1</v>
          </cell>
        </row>
        <row r="21">
          <cell r="O21">
            <v>0.25</v>
          </cell>
          <cell r="P21">
            <v>0.25</v>
          </cell>
          <cell r="Q21">
            <v>0.25</v>
          </cell>
          <cell r="R21">
            <v>0.25</v>
          </cell>
          <cell r="S21">
            <v>1</v>
          </cell>
        </row>
        <row r="22">
          <cell r="S22">
            <v>1</v>
          </cell>
        </row>
        <row r="23">
          <cell r="O23">
            <v>0.25</v>
          </cell>
          <cell r="P23">
            <v>0.25</v>
          </cell>
          <cell r="Q23">
            <v>0.25</v>
          </cell>
          <cell r="R23">
            <v>0.25</v>
          </cell>
          <cell r="S23">
            <v>1</v>
          </cell>
        </row>
        <row r="24">
          <cell r="O24">
            <v>0.25</v>
          </cell>
          <cell r="P24">
            <v>0.25</v>
          </cell>
          <cell r="Q24">
            <v>0.25</v>
          </cell>
          <cell r="R24">
            <v>0.25</v>
          </cell>
          <cell r="S24">
            <v>1</v>
          </cell>
        </row>
      </sheetData>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bin"/><Relationship Id="rId4" Type="http://schemas.openxmlformats.org/officeDocument/2006/relationships/comments" Target="../comments14.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9D706-37D7-40B8-9AE9-F72105A3A9AE}">
  <dimension ref="A1:AB36"/>
  <sheetViews>
    <sheetView tabSelected="1" zoomScale="70" zoomScaleNormal="70" workbookViewId="0">
      <selection activeCell="B4" sqref="B4:AA5"/>
    </sheetView>
  </sheetViews>
  <sheetFormatPr baseColWidth="10" defaultRowHeight="15" x14ac:dyDescent="0.25"/>
  <cols>
    <col min="1" max="1" width="26.42578125" style="2" customWidth="1"/>
    <col min="2" max="2" width="21.7109375" style="2" customWidth="1"/>
    <col min="3" max="3" width="19.85546875" style="2" customWidth="1"/>
    <col min="4" max="4" width="19.7109375" style="2" customWidth="1"/>
    <col min="5" max="5" width="5.42578125" style="2" customWidth="1"/>
    <col min="6" max="6" width="42.28515625" style="2" customWidth="1"/>
    <col min="7" max="7" width="19" style="2" customWidth="1"/>
    <col min="8" max="8" width="22.140625" style="2" customWidth="1"/>
    <col min="9" max="9" width="17.28515625" style="2" customWidth="1"/>
    <col min="10" max="10" width="23.7109375" style="2" customWidth="1"/>
    <col min="11" max="11" width="17.28515625" style="2" customWidth="1"/>
    <col min="12" max="12" width="13.5703125" style="2" customWidth="1"/>
    <col min="13" max="13" width="15.42578125" style="2" customWidth="1"/>
    <col min="14" max="14" width="27.5703125" style="2" customWidth="1"/>
    <col min="15" max="15" width="8.28515625" style="2" customWidth="1"/>
    <col min="16" max="16" width="8.5703125" style="2" customWidth="1"/>
    <col min="17" max="17" width="8" style="2" customWidth="1"/>
    <col min="18" max="18" width="8.42578125" style="2" customWidth="1"/>
    <col min="19" max="19" width="20" style="2" customWidth="1"/>
    <col min="20" max="20" width="4.28515625" style="93" customWidth="1"/>
    <col min="21" max="21" width="11" style="2" customWidth="1"/>
    <col min="22" max="22" width="9.140625" style="2" customWidth="1"/>
    <col min="23" max="23" width="8.85546875" style="2" customWidth="1"/>
    <col min="24" max="24" width="8.7109375" style="2" customWidth="1"/>
    <col min="25" max="25" width="14.85546875" style="2" customWidth="1"/>
    <col min="26" max="28" width="60.7109375" style="2" customWidth="1"/>
    <col min="29" max="256" width="11.42578125" style="2"/>
    <col min="257" max="257" width="26.42578125" style="2" customWidth="1"/>
    <col min="258" max="258" width="21.7109375" style="2" customWidth="1"/>
    <col min="259" max="259" width="19.85546875" style="2" customWidth="1"/>
    <col min="260" max="260" width="19.7109375" style="2" customWidth="1"/>
    <col min="261" max="261" width="5.42578125" style="2" customWidth="1"/>
    <col min="262" max="262" width="42.28515625" style="2" customWidth="1"/>
    <col min="263" max="263" width="19" style="2" customWidth="1"/>
    <col min="264" max="264" width="22.140625" style="2" customWidth="1"/>
    <col min="265" max="265" width="17.28515625" style="2" customWidth="1"/>
    <col min="266" max="266" width="23.7109375" style="2" customWidth="1"/>
    <col min="267" max="267" width="17.28515625" style="2" customWidth="1"/>
    <col min="268" max="268" width="13.5703125" style="2" customWidth="1"/>
    <col min="269" max="269" width="15.42578125" style="2" customWidth="1"/>
    <col min="270" max="270" width="27.5703125" style="2" customWidth="1"/>
    <col min="271" max="271" width="8.28515625" style="2" customWidth="1"/>
    <col min="272" max="272" width="8.5703125" style="2" customWidth="1"/>
    <col min="273" max="273" width="8" style="2" customWidth="1"/>
    <col min="274" max="274" width="8.42578125" style="2" customWidth="1"/>
    <col min="275" max="275" width="20" style="2" customWidth="1"/>
    <col min="276" max="276" width="4.28515625" style="2" customWidth="1"/>
    <col min="277" max="277" width="11" style="2" customWidth="1"/>
    <col min="278" max="278" width="9.140625" style="2" customWidth="1"/>
    <col min="279" max="279" width="8.85546875" style="2" customWidth="1"/>
    <col min="280" max="280" width="8.7109375" style="2" customWidth="1"/>
    <col min="281" max="281" width="14.85546875" style="2" customWidth="1"/>
    <col min="282" max="284" width="60.7109375" style="2" customWidth="1"/>
    <col min="285" max="512" width="11.42578125" style="2"/>
    <col min="513" max="513" width="26.42578125" style="2" customWidth="1"/>
    <col min="514" max="514" width="21.7109375" style="2" customWidth="1"/>
    <col min="515" max="515" width="19.85546875" style="2" customWidth="1"/>
    <col min="516" max="516" width="19.7109375" style="2" customWidth="1"/>
    <col min="517" max="517" width="5.42578125" style="2" customWidth="1"/>
    <col min="518" max="518" width="42.28515625" style="2" customWidth="1"/>
    <col min="519" max="519" width="19" style="2" customWidth="1"/>
    <col min="520" max="520" width="22.140625" style="2" customWidth="1"/>
    <col min="521" max="521" width="17.28515625" style="2" customWidth="1"/>
    <col min="522" max="522" width="23.7109375" style="2" customWidth="1"/>
    <col min="523" max="523" width="17.28515625" style="2" customWidth="1"/>
    <col min="524" max="524" width="13.5703125" style="2" customWidth="1"/>
    <col min="525" max="525" width="15.42578125" style="2" customWidth="1"/>
    <col min="526" max="526" width="27.5703125" style="2" customWidth="1"/>
    <col min="527" max="527" width="8.28515625" style="2" customWidth="1"/>
    <col min="528" max="528" width="8.5703125" style="2" customWidth="1"/>
    <col min="529" max="529" width="8" style="2" customWidth="1"/>
    <col min="530" max="530" width="8.42578125" style="2" customWidth="1"/>
    <col min="531" max="531" width="20" style="2" customWidth="1"/>
    <col min="532" max="532" width="4.28515625" style="2" customWidth="1"/>
    <col min="533" max="533" width="11" style="2" customWidth="1"/>
    <col min="534" max="534" width="9.140625" style="2" customWidth="1"/>
    <col min="535" max="535" width="8.85546875" style="2" customWidth="1"/>
    <col min="536" max="536" width="8.7109375" style="2" customWidth="1"/>
    <col min="537" max="537" width="14.85546875" style="2" customWidth="1"/>
    <col min="538" max="540" width="60.7109375" style="2" customWidth="1"/>
    <col min="541" max="768" width="11.42578125" style="2"/>
    <col min="769" max="769" width="26.42578125" style="2" customWidth="1"/>
    <col min="770" max="770" width="21.7109375" style="2" customWidth="1"/>
    <col min="771" max="771" width="19.85546875" style="2" customWidth="1"/>
    <col min="772" max="772" width="19.7109375" style="2" customWidth="1"/>
    <col min="773" max="773" width="5.42578125" style="2" customWidth="1"/>
    <col min="774" max="774" width="42.28515625" style="2" customWidth="1"/>
    <col min="775" max="775" width="19" style="2" customWidth="1"/>
    <col min="776" max="776" width="22.140625" style="2" customWidth="1"/>
    <col min="777" max="777" width="17.28515625" style="2" customWidth="1"/>
    <col min="778" max="778" width="23.7109375" style="2" customWidth="1"/>
    <col min="779" max="779" width="17.28515625" style="2" customWidth="1"/>
    <col min="780" max="780" width="13.5703125" style="2" customWidth="1"/>
    <col min="781" max="781" width="15.42578125" style="2" customWidth="1"/>
    <col min="782" max="782" width="27.5703125" style="2" customWidth="1"/>
    <col min="783" max="783" width="8.28515625" style="2" customWidth="1"/>
    <col min="784" max="784" width="8.5703125" style="2" customWidth="1"/>
    <col min="785" max="785" width="8" style="2" customWidth="1"/>
    <col min="786" max="786" width="8.42578125" style="2" customWidth="1"/>
    <col min="787" max="787" width="20" style="2" customWidth="1"/>
    <col min="788" max="788" width="4.28515625" style="2" customWidth="1"/>
    <col min="789" max="789" width="11" style="2" customWidth="1"/>
    <col min="790" max="790" width="9.140625" style="2" customWidth="1"/>
    <col min="791" max="791" width="8.85546875" style="2" customWidth="1"/>
    <col min="792" max="792" width="8.7109375" style="2" customWidth="1"/>
    <col min="793" max="793" width="14.85546875" style="2" customWidth="1"/>
    <col min="794" max="796" width="60.7109375" style="2" customWidth="1"/>
    <col min="797" max="1024" width="11.42578125" style="2"/>
    <col min="1025" max="1025" width="26.42578125" style="2" customWidth="1"/>
    <col min="1026" max="1026" width="21.7109375" style="2" customWidth="1"/>
    <col min="1027" max="1027" width="19.85546875" style="2" customWidth="1"/>
    <col min="1028" max="1028" width="19.7109375" style="2" customWidth="1"/>
    <col min="1029" max="1029" width="5.42578125" style="2" customWidth="1"/>
    <col min="1030" max="1030" width="42.28515625" style="2" customWidth="1"/>
    <col min="1031" max="1031" width="19" style="2" customWidth="1"/>
    <col min="1032" max="1032" width="22.140625" style="2" customWidth="1"/>
    <col min="1033" max="1033" width="17.28515625" style="2" customWidth="1"/>
    <col min="1034" max="1034" width="23.7109375" style="2" customWidth="1"/>
    <col min="1035" max="1035" width="17.28515625" style="2" customWidth="1"/>
    <col min="1036" max="1036" width="13.5703125" style="2" customWidth="1"/>
    <col min="1037" max="1037" width="15.42578125" style="2" customWidth="1"/>
    <col min="1038" max="1038" width="27.5703125" style="2" customWidth="1"/>
    <col min="1039" max="1039" width="8.28515625" style="2" customWidth="1"/>
    <col min="1040" max="1040" width="8.5703125" style="2" customWidth="1"/>
    <col min="1041" max="1041" width="8" style="2" customWidth="1"/>
    <col min="1042" max="1042" width="8.42578125" style="2" customWidth="1"/>
    <col min="1043" max="1043" width="20" style="2" customWidth="1"/>
    <col min="1044" max="1044" width="4.28515625" style="2" customWidth="1"/>
    <col min="1045" max="1045" width="11" style="2" customWidth="1"/>
    <col min="1046" max="1046" width="9.140625" style="2" customWidth="1"/>
    <col min="1047" max="1047" width="8.85546875" style="2" customWidth="1"/>
    <col min="1048" max="1048" width="8.7109375" style="2" customWidth="1"/>
    <col min="1049" max="1049" width="14.85546875" style="2" customWidth="1"/>
    <col min="1050" max="1052" width="60.7109375" style="2" customWidth="1"/>
    <col min="1053" max="1280" width="11.42578125" style="2"/>
    <col min="1281" max="1281" width="26.42578125" style="2" customWidth="1"/>
    <col min="1282" max="1282" width="21.7109375" style="2" customWidth="1"/>
    <col min="1283" max="1283" width="19.85546875" style="2" customWidth="1"/>
    <col min="1284" max="1284" width="19.7109375" style="2" customWidth="1"/>
    <col min="1285" max="1285" width="5.42578125" style="2" customWidth="1"/>
    <col min="1286" max="1286" width="42.28515625" style="2" customWidth="1"/>
    <col min="1287" max="1287" width="19" style="2" customWidth="1"/>
    <col min="1288" max="1288" width="22.140625" style="2" customWidth="1"/>
    <col min="1289" max="1289" width="17.28515625" style="2" customWidth="1"/>
    <col min="1290" max="1290" width="23.7109375" style="2" customWidth="1"/>
    <col min="1291" max="1291" width="17.28515625" style="2" customWidth="1"/>
    <col min="1292" max="1292" width="13.5703125" style="2" customWidth="1"/>
    <col min="1293" max="1293" width="15.42578125" style="2" customWidth="1"/>
    <col min="1294" max="1294" width="27.5703125" style="2" customWidth="1"/>
    <col min="1295" max="1295" width="8.28515625" style="2" customWidth="1"/>
    <col min="1296" max="1296" width="8.5703125" style="2" customWidth="1"/>
    <col min="1297" max="1297" width="8" style="2" customWidth="1"/>
    <col min="1298" max="1298" width="8.42578125" style="2" customWidth="1"/>
    <col min="1299" max="1299" width="20" style="2" customWidth="1"/>
    <col min="1300" max="1300" width="4.28515625" style="2" customWidth="1"/>
    <col min="1301" max="1301" width="11" style="2" customWidth="1"/>
    <col min="1302" max="1302" width="9.140625" style="2" customWidth="1"/>
    <col min="1303" max="1303" width="8.85546875" style="2" customWidth="1"/>
    <col min="1304" max="1304" width="8.7109375" style="2" customWidth="1"/>
    <col min="1305" max="1305" width="14.85546875" style="2" customWidth="1"/>
    <col min="1306" max="1308" width="60.7109375" style="2" customWidth="1"/>
    <col min="1309" max="1536" width="11.42578125" style="2"/>
    <col min="1537" max="1537" width="26.42578125" style="2" customWidth="1"/>
    <col min="1538" max="1538" width="21.7109375" style="2" customWidth="1"/>
    <col min="1539" max="1539" width="19.85546875" style="2" customWidth="1"/>
    <col min="1540" max="1540" width="19.7109375" style="2" customWidth="1"/>
    <col min="1541" max="1541" width="5.42578125" style="2" customWidth="1"/>
    <col min="1542" max="1542" width="42.28515625" style="2" customWidth="1"/>
    <col min="1543" max="1543" width="19" style="2" customWidth="1"/>
    <col min="1544" max="1544" width="22.140625" style="2" customWidth="1"/>
    <col min="1545" max="1545" width="17.28515625" style="2" customWidth="1"/>
    <col min="1546" max="1546" width="23.7109375" style="2" customWidth="1"/>
    <col min="1547" max="1547" width="17.28515625" style="2" customWidth="1"/>
    <col min="1548" max="1548" width="13.5703125" style="2" customWidth="1"/>
    <col min="1549" max="1549" width="15.42578125" style="2" customWidth="1"/>
    <col min="1550" max="1550" width="27.5703125" style="2" customWidth="1"/>
    <col min="1551" max="1551" width="8.28515625" style="2" customWidth="1"/>
    <col min="1552" max="1552" width="8.5703125" style="2" customWidth="1"/>
    <col min="1553" max="1553" width="8" style="2" customWidth="1"/>
    <col min="1554" max="1554" width="8.42578125" style="2" customWidth="1"/>
    <col min="1555" max="1555" width="20" style="2" customWidth="1"/>
    <col min="1556" max="1556" width="4.28515625" style="2" customWidth="1"/>
    <col min="1557" max="1557" width="11" style="2" customWidth="1"/>
    <col min="1558" max="1558" width="9.140625" style="2" customWidth="1"/>
    <col min="1559" max="1559" width="8.85546875" style="2" customWidth="1"/>
    <col min="1560" max="1560" width="8.7109375" style="2" customWidth="1"/>
    <col min="1561" max="1561" width="14.85546875" style="2" customWidth="1"/>
    <col min="1562" max="1564" width="60.7109375" style="2" customWidth="1"/>
    <col min="1565" max="1792" width="11.42578125" style="2"/>
    <col min="1793" max="1793" width="26.42578125" style="2" customWidth="1"/>
    <col min="1794" max="1794" width="21.7109375" style="2" customWidth="1"/>
    <col min="1795" max="1795" width="19.85546875" style="2" customWidth="1"/>
    <col min="1796" max="1796" width="19.7109375" style="2" customWidth="1"/>
    <col min="1797" max="1797" width="5.42578125" style="2" customWidth="1"/>
    <col min="1798" max="1798" width="42.28515625" style="2" customWidth="1"/>
    <col min="1799" max="1799" width="19" style="2" customWidth="1"/>
    <col min="1800" max="1800" width="22.140625" style="2" customWidth="1"/>
    <col min="1801" max="1801" width="17.28515625" style="2" customWidth="1"/>
    <col min="1802" max="1802" width="23.7109375" style="2" customWidth="1"/>
    <col min="1803" max="1803" width="17.28515625" style="2" customWidth="1"/>
    <col min="1804" max="1804" width="13.5703125" style="2" customWidth="1"/>
    <col min="1805" max="1805" width="15.42578125" style="2" customWidth="1"/>
    <col min="1806" max="1806" width="27.5703125" style="2" customWidth="1"/>
    <col min="1807" max="1807" width="8.28515625" style="2" customWidth="1"/>
    <col min="1808" max="1808" width="8.5703125" style="2" customWidth="1"/>
    <col min="1809" max="1809" width="8" style="2" customWidth="1"/>
    <col min="1810" max="1810" width="8.42578125" style="2" customWidth="1"/>
    <col min="1811" max="1811" width="20" style="2" customWidth="1"/>
    <col min="1812" max="1812" width="4.28515625" style="2" customWidth="1"/>
    <col min="1813" max="1813" width="11" style="2" customWidth="1"/>
    <col min="1814" max="1814" width="9.140625" style="2" customWidth="1"/>
    <col min="1815" max="1815" width="8.85546875" style="2" customWidth="1"/>
    <col min="1816" max="1816" width="8.7109375" style="2" customWidth="1"/>
    <col min="1817" max="1817" width="14.85546875" style="2" customWidth="1"/>
    <col min="1818" max="1820" width="60.7109375" style="2" customWidth="1"/>
    <col min="1821" max="2048" width="11.42578125" style="2"/>
    <col min="2049" max="2049" width="26.42578125" style="2" customWidth="1"/>
    <col min="2050" max="2050" width="21.7109375" style="2" customWidth="1"/>
    <col min="2051" max="2051" width="19.85546875" style="2" customWidth="1"/>
    <col min="2052" max="2052" width="19.7109375" style="2" customWidth="1"/>
    <col min="2053" max="2053" width="5.42578125" style="2" customWidth="1"/>
    <col min="2054" max="2054" width="42.28515625" style="2" customWidth="1"/>
    <col min="2055" max="2055" width="19" style="2" customWidth="1"/>
    <col min="2056" max="2056" width="22.140625" style="2" customWidth="1"/>
    <col min="2057" max="2057" width="17.28515625" style="2" customWidth="1"/>
    <col min="2058" max="2058" width="23.7109375" style="2" customWidth="1"/>
    <col min="2059" max="2059" width="17.28515625" style="2" customWidth="1"/>
    <col min="2060" max="2060" width="13.5703125" style="2" customWidth="1"/>
    <col min="2061" max="2061" width="15.42578125" style="2" customWidth="1"/>
    <col min="2062" max="2062" width="27.5703125" style="2" customWidth="1"/>
    <col min="2063" max="2063" width="8.28515625" style="2" customWidth="1"/>
    <col min="2064" max="2064" width="8.5703125" style="2" customWidth="1"/>
    <col min="2065" max="2065" width="8" style="2" customWidth="1"/>
    <col min="2066" max="2066" width="8.42578125" style="2" customWidth="1"/>
    <col min="2067" max="2067" width="20" style="2" customWidth="1"/>
    <col min="2068" max="2068" width="4.28515625" style="2" customWidth="1"/>
    <col min="2069" max="2069" width="11" style="2" customWidth="1"/>
    <col min="2070" max="2070" width="9.140625" style="2" customWidth="1"/>
    <col min="2071" max="2071" width="8.85546875" style="2" customWidth="1"/>
    <col min="2072" max="2072" width="8.7109375" style="2" customWidth="1"/>
    <col min="2073" max="2073" width="14.85546875" style="2" customWidth="1"/>
    <col min="2074" max="2076" width="60.7109375" style="2" customWidth="1"/>
    <col min="2077" max="2304" width="11.42578125" style="2"/>
    <col min="2305" max="2305" width="26.42578125" style="2" customWidth="1"/>
    <col min="2306" max="2306" width="21.7109375" style="2" customWidth="1"/>
    <col min="2307" max="2307" width="19.85546875" style="2" customWidth="1"/>
    <col min="2308" max="2308" width="19.7109375" style="2" customWidth="1"/>
    <col min="2309" max="2309" width="5.42578125" style="2" customWidth="1"/>
    <col min="2310" max="2310" width="42.28515625" style="2" customWidth="1"/>
    <col min="2311" max="2311" width="19" style="2" customWidth="1"/>
    <col min="2312" max="2312" width="22.140625" style="2" customWidth="1"/>
    <col min="2313" max="2313" width="17.28515625" style="2" customWidth="1"/>
    <col min="2314" max="2314" width="23.7109375" style="2" customWidth="1"/>
    <col min="2315" max="2315" width="17.28515625" style="2" customWidth="1"/>
    <col min="2316" max="2316" width="13.5703125" style="2" customWidth="1"/>
    <col min="2317" max="2317" width="15.42578125" style="2" customWidth="1"/>
    <col min="2318" max="2318" width="27.5703125" style="2" customWidth="1"/>
    <col min="2319" max="2319" width="8.28515625" style="2" customWidth="1"/>
    <col min="2320" max="2320" width="8.5703125" style="2" customWidth="1"/>
    <col min="2321" max="2321" width="8" style="2" customWidth="1"/>
    <col min="2322" max="2322" width="8.42578125" style="2" customWidth="1"/>
    <col min="2323" max="2323" width="20" style="2" customWidth="1"/>
    <col min="2324" max="2324" width="4.28515625" style="2" customWidth="1"/>
    <col min="2325" max="2325" width="11" style="2" customWidth="1"/>
    <col min="2326" max="2326" width="9.140625" style="2" customWidth="1"/>
    <col min="2327" max="2327" width="8.85546875" style="2" customWidth="1"/>
    <col min="2328" max="2328" width="8.7109375" style="2" customWidth="1"/>
    <col min="2329" max="2329" width="14.85546875" style="2" customWidth="1"/>
    <col min="2330" max="2332" width="60.7109375" style="2" customWidth="1"/>
    <col min="2333" max="2560" width="11.42578125" style="2"/>
    <col min="2561" max="2561" width="26.42578125" style="2" customWidth="1"/>
    <col min="2562" max="2562" width="21.7109375" style="2" customWidth="1"/>
    <col min="2563" max="2563" width="19.85546875" style="2" customWidth="1"/>
    <col min="2564" max="2564" width="19.7109375" style="2" customWidth="1"/>
    <col min="2565" max="2565" width="5.42578125" style="2" customWidth="1"/>
    <col min="2566" max="2566" width="42.28515625" style="2" customWidth="1"/>
    <col min="2567" max="2567" width="19" style="2" customWidth="1"/>
    <col min="2568" max="2568" width="22.140625" style="2" customWidth="1"/>
    <col min="2569" max="2569" width="17.28515625" style="2" customWidth="1"/>
    <col min="2570" max="2570" width="23.7109375" style="2" customWidth="1"/>
    <col min="2571" max="2571" width="17.28515625" style="2" customWidth="1"/>
    <col min="2572" max="2572" width="13.5703125" style="2" customWidth="1"/>
    <col min="2573" max="2573" width="15.42578125" style="2" customWidth="1"/>
    <col min="2574" max="2574" width="27.5703125" style="2" customWidth="1"/>
    <col min="2575" max="2575" width="8.28515625" style="2" customWidth="1"/>
    <col min="2576" max="2576" width="8.5703125" style="2" customWidth="1"/>
    <col min="2577" max="2577" width="8" style="2" customWidth="1"/>
    <col min="2578" max="2578" width="8.42578125" style="2" customWidth="1"/>
    <col min="2579" max="2579" width="20" style="2" customWidth="1"/>
    <col min="2580" max="2580" width="4.28515625" style="2" customWidth="1"/>
    <col min="2581" max="2581" width="11" style="2" customWidth="1"/>
    <col min="2582" max="2582" width="9.140625" style="2" customWidth="1"/>
    <col min="2583" max="2583" width="8.85546875" style="2" customWidth="1"/>
    <col min="2584" max="2584" width="8.7109375" style="2" customWidth="1"/>
    <col min="2585" max="2585" width="14.85546875" style="2" customWidth="1"/>
    <col min="2586" max="2588" width="60.7109375" style="2" customWidth="1"/>
    <col min="2589" max="2816" width="11.42578125" style="2"/>
    <col min="2817" max="2817" width="26.42578125" style="2" customWidth="1"/>
    <col min="2818" max="2818" width="21.7109375" style="2" customWidth="1"/>
    <col min="2819" max="2819" width="19.85546875" style="2" customWidth="1"/>
    <col min="2820" max="2820" width="19.7109375" style="2" customWidth="1"/>
    <col min="2821" max="2821" width="5.42578125" style="2" customWidth="1"/>
    <col min="2822" max="2822" width="42.28515625" style="2" customWidth="1"/>
    <col min="2823" max="2823" width="19" style="2" customWidth="1"/>
    <col min="2824" max="2824" width="22.140625" style="2" customWidth="1"/>
    <col min="2825" max="2825" width="17.28515625" style="2" customWidth="1"/>
    <col min="2826" max="2826" width="23.7109375" style="2" customWidth="1"/>
    <col min="2827" max="2827" width="17.28515625" style="2" customWidth="1"/>
    <col min="2828" max="2828" width="13.5703125" style="2" customWidth="1"/>
    <col min="2829" max="2829" width="15.42578125" style="2" customWidth="1"/>
    <col min="2830" max="2830" width="27.5703125" style="2" customWidth="1"/>
    <col min="2831" max="2831" width="8.28515625" style="2" customWidth="1"/>
    <col min="2832" max="2832" width="8.5703125" style="2" customWidth="1"/>
    <col min="2833" max="2833" width="8" style="2" customWidth="1"/>
    <col min="2834" max="2834" width="8.42578125" style="2" customWidth="1"/>
    <col min="2835" max="2835" width="20" style="2" customWidth="1"/>
    <col min="2836" max="2836" width="4.28515625" style="2" customWidth="1"/>
    <col min="2837" max="2837" width="11" style="2" customWidth="1"/>
    <col min="2838" max="2838" width="9.140625" style="2" customWidth="1"/>
    <col min="2839" max="2839" width="8.85546875" style="2" customWidth="1"/>
    <col min="2840" max="2840" width="8.7109375" style="2" customWidth="1"/>
    <col min="2841" max="2841" width="14.85546875" style="2" customWidth="1"/>
    <col min="2842" max="2844" width="60.7109375" style="2" customWidth="1"/>
    <col min="2845" max="3072" width="11.42578125" style="2"/>
    <col min="3073" max="3073" width="26.42578125" style="2" customWidth="1"/>
    <col min="3074" max="3074" width="21.7109375" style="2" customWidth="1"/>
    <col min="3075" max="3075" width="19.85546875" style="2" customWidth="1"/>
    <col min="3076" max="3076" width="19.7109375" style="2" customWidth="1"/>
    <col min="3077" max="3077" width="5.42578125" style="2" customWidth="1"/>
    <col min="3078" max="3078" width="42.28515625" style="2" customWidth="1"/>
    <col min="3079" max="3079" width="19" style="2" customWidth="1"/>
    <col min="3080" max="3080" width="22.140625" style="2" customWidth="1"/>
    <col min="3081" max="3081" width="17.28515625" style="2" customWidth="1"/>
    <col min="3082" max="3082" width="23.7109375" style="2" customWidth="1"/>
    <col min="3083" max="3083" width="17.28515625" style="2" customWidth="1"/>
    <col min="3084" max="3084" width="13.5703125" style="2" customWidth="1"/>
    <col min="3085" max="3085" width="15.42578125" style="2" customWidth="1"/>
    <col min="3086" max="3086" width="27.5703125" style="2" customWidth="1"/>
    <col min="3087" max="3087" width="8.28515625" style="2" customWidth="1"/>
    <col min="3088" max="3088" width="8.5703125" style="2" customWidth="1"/>
    <col min="3089" max="3089" width="8" style="2" customWidth="1"/>
    <col min="3090" max="3090" width="8.42578125" style="2" customWidth="1"/>
    <col min="3091" max="3091" width="20" style="2" customWidth="1"/>
    <col min="3092" max="3092" width="4.28515625" style="2" customWidth="1"/>
    <col min="3093" max="3093" width="11" style="2" customWidth="1"/>
    <col min="3094" max="3094" width="9.140625" style="2" customWidth="1"/>
    <col min="3095" max="3095" width="8.85546875" style="2" customWidth="1"/>
    <col min="3096" max="3096" width="8.7109375" style="2" customWidth="1"/>
    <col min="3097" max="3097" width="14.85546875" style="2" customWidth="1"/>
    <col min="3098" max="3100" width="60.7109375" style="2" customWidth="1"/>
    <col min="3101" max="3328" width="11.42578125" style="2"/>
    <col min="3329" max="3329" width="26.42578125" style="2" customWidth="1"/>
    <col min="3330" max="3330" width="21.7109375" style="2" customWidth="1"/>
    <col min="3331" max="3331" width="19.85546875" style="2" customWidth="1"/>
    <col min="3332" max="3332" width="19.7109375" style="2" customWidth="1"/>
    <col min="3333" max="3333" width="5.42578125" style="2" customWidth="1"/>
    <col min="3334" max="3334" width="42.28515625" style="2" customWidth="1"/>
    <col min="3335" max="3335" width="19" style="2" customWidth="1"/>
    <col min="3336" max="3336" width="22.140625" style="2" customWidth="1"/>
    <col min="3337" max="3337" width="17.28515625" style="2" customWidth="1"/>
    <col min="3338" max="3338" width="23.7109375" style="2" customWidth="1"/>
    <col min="3339" max="3339" width="17.28515625" style="2" customWidth="1"/>
    <col min="3340" max="3340" width="13.5703125" style="2" customWidth="1"/>
    <col min="3341" max="3341" width="15.42578125" style="2" customWidth="1"/>
    <col min="3342" max="3342" width="27.5703125" style="2" customWidth="1"/>
    <col min="3343" max="3343" width="8.28515625" style="2" customWidth="1"/>
    <col min="3344" max="3344" width="8.5703125" style="2" customWidth="1"/>
    <col min="3345" max="3345" width="8" style="2" customWidth="1"/>
    <col min="3346" max="3346" width="8.42578125" style="2" customWidth="1"/>
    <col min="3347" max="3347" width="20" style="2" customWidth="1"/>
    <col min="3348" max="3348" width="4.28515625" style="2" customWidth="1"/>
    <col min="3349" max="3349" width="11" style="2" customWidth="1"/>
    <col min="3350" max="3350" width="9.140625" style="2" customWidth="1"/>
    <col min="3351" max="3351" width="8.85546875" style="2" customWidth="1"/>
    <col min="3352" max="3352" width="8.7109375" style="2" customWidth="1"/>
    <col min="3353" max="3353" width="14.85546875" style="2" customWidth="1"/>
    <col min="3354" max="3356" width="60.7109375" style="2" customWidth="1"/>
    <col min="3357" max="3584" width="11.42578125" style="2"/>
    <col min="3585" max="3585" width="26.42578125" style="2" customWidth="1"/>
    <col min="3586" max="3586" width="21.7109375" style="2" customWidth="1"/>
    <col min="3587" max="3587" width="19.85546875" style="2" customWidth="1"/>
    <col min="3588" max="3588" width="19.7109375" style="2" customWidth="1"/>
    <col min="3589" max="3589" width="5.42578125" style="2" customWidth="1"/>
    <col min="3590" max="3590" width="42.28515625" style="2" customWidth="1"/>
    <col min="3591" max="3591" width="19" style="2" customWidth="1"/>
    <col min="3592" max="3592" width="22.140625" style="2" customWidth="1"/>
    <col min="3593" max="3593" width="17.28515625" style="2" customWidth="1"/>
    <col min="3594" max="3594" width="23.7109375" style="2" customWidth="1"/>
    <col min="3595" max="3595" width="17.28515625" style="2" customWidth="1"/>
    <col min="3596" max="3596" width="13.5703125" style="2" customWidth="1"/>
    <col min="3597" max="3597" width="15.42578125" style="2" customWidth="1"/>
    <col min="3598" max="3598" width="27.5703125" style="2" customWidth="1"/>
    <col min="3599" max="3599" width="8.28515625" style="2" customWidth="1"/>
    <col min="3600" max="3600" width="8.5703125" style="2" customWidth="1"/>
    <col min="3601" max="3601" width="8" style="2" customWidth="1"/>
    <col min="3602" max="3602" width="8.42578125" style="2" customWidth="1"/>
    <col min="3603" max="3603" width="20" style="2" customWidth="1"/>
    <col min="3604" max="3604" width="4.28515625" style="2" customWidth="1"/>
    <col min="3605" max="3605" width="11" style="2" customWidth="1"/>
    <col min="3606" max="3606" width="9.140625" style="2" customWidth="1"/>
    <col min="3607" max="3607" width="8.85546875" style="2" customWidth="1"/>
    <col min="3608" max="3608" width="8.7109375" style="2" customWidth="1"/>
    <col min="3609" max="3609" width="14.85546875" style="2" customWidth="1"/>
    <col min="3610" max="3612" width="60.7109375" style="2" customWidth="1"/>
    <col min="3613" max="3840" width="11.42578125" style="2"/>
    <col min="3841" max="3841" width="26.42578125" style="2" customWidth="1"/>
    <col min="3842" max="3842" width="21.7109375" style="2" customWidth="1"/>
    <col min="3843" max="3843" width="19.85546875" style="2" customWidth="1"/>
    <col min="3844" max="3844" width="19.7109375" style="2" customWidth="1"/>
    <col min="3845" max="3845" width="5.42578125" style="2" customWidth="1"/>
    <col min="3846" max="3846" width="42.28515625" style="2" customWidth="1"/>
    <col min="3847" max="3847" width="19" style="2" customWidth="1"/>
    <col min="3848" max="3848" width="22.140625" style="2" customWidth="1"/>
    <col min="3849" max="3849" width="17.28515625" style="2" customWidth="1"/>
    <col min="3850" max="3850" width="23.7109375" style="2" customWidth="1"/>
    <col min="3851" max="3851" width="17.28515625" style="2" customWidth="1"/>
    <col min="3852" max="3852" width="13.5703125" style="2" customWidth="1"/>
    <col min="3853" max="3853" width="15.42578125" style="2" customWidth="1"/>
    <col min="3854" max="3854" width="27.5703125" style="2" customWidth="1"/>
    <col min="3855" max="3855" width="8.28515625" style="2" customWidth="1"/>
    <col min="3856" max="3856" width="8.5703125" style="2" customWidth="1"/>
    <col min="3857" max="3857" width="8" style="2" customWidth="1"/>
    <col min="3858" max="3858" width="8.42578125" style="2" customWidth="1"/>
    <col min="3859" max="3859" width="20" style="2" customWidth="1"/>
    <col min="3860" max="3860" width="4.28515625" style="2" customWidth="1"/>
    <col min="3861" max="3861" width="11" style="2" customWidth="1"/>
    <col min="3862" max="3862" width="9.140625" style="2" customWidth="1"/>
    <col min="3863" max="3863" width="8.85546875" style="2" customWidth="1"/>
    <col min="3864" max="3864" width="8.7109375" style="2" customWidth="1"/>
    <col min="3865" max="3865" width="14.85546875" style="2" customWidth="1"/>
    <col min="3866" max="3868" width="60.7109375" style="2" customWidth="1"/>
    <col min="3869" max="4096" width="11.42578125" style="2"/>
    <col min="4097" max="4097" width="26.42578125" style="2" customWidth="1"/>
    <col min="4098" max="4098" width="21.7109375" style="2" customWidth="1"/>
    <col min="4099" max="4099" width="19.85546875" style="2" customWidth="1"/>
    <col min="4100" max="4100" width="19.7109375" style="2" customWidth="1"/>
    <col min="4101" max="4101" width="5.42578125" style="2" customWidth="1"/>
    <col min="4102" max="4102" width="42.28515625" style="2" customWidth="1"/>
    <col min="4103" max="4103" width="19" style="2" customWidth="1"/>
    <col min="4104" max="4104" width="22.140625" style="2" customWidth="1"/>
    <col min="4105" max="4105" width="17.28515625" style="2" customWidth="1"/>
    <col min="4106" max="4106" width="23.7109375" style="2" customWidth="1"/>
    <col min="4107" max="4107" width="17.28515625" style="2" customWidth="1"/>
    <col min="4108" max="4108" width="13.5703125" style="2" customWidth="1"/>
    <col min="4109" max="4109" width="15.42578125" style="2" customWidth="1"/>
    <col min="4110" max="4110" width="27.5703125" style="2" customWidth="1"/>
    <col min="4111" max="4111" width="8.28515625" style="2" customWidth="1"/>
    <col min="4112" max="4112" width="8.5703125" style="2" customWidth="1"/>
    <col min="4113" max="4113" width="8" style="2" customWidth="1"/>
    <col min="4114" max="4114" width="8.42578125" style="2" customWidth="1"/>
    <col min="4115" max="4115" width="20" style="2" customWidth="1"/>
    <col min="4116" max="4116" width="4.28515625" style="2" customWidth="1"/>
    <col min="4117" max="4117" width="11" style="2" customWidth="1"/>
    <col min="4118" max="4118" width="9.140625" style="2" customWidth="1"/>
    <col min="4119" max="4119" width="8.85546875" style="2" customWidth="1"/>
    <col min="4120" max="4120" width="8.7109375" style="2" customWidth="1"/>
    <col min="4121" max="4121" width="14.85546875" style="2" customWidth="1"/>
    <col min="4122" max="4124" width="60.7109375" style="2" customWidth="1"/>
    <col min="4125" max="4352" width="11.42578125" style="2"/>
    <col min="4353" max="4353" width="26.42578125" style="2" customWidth="1"/>
    <col min="4354" max="4354" width="21.7109375" style="2" customWidth="1"/>
    <col min="4355" max="4355" width="19.85546875" style="2" customWidth="1"/>
    <col min="4356" max="4356" width="19.7109375" style="2" customWidth="1"/>
    <col min="4357" max="4357" width="5.42578125" style="2" customWidth="1"/>
    <col min="4358" max="4358" width="42.28515625" style="2" customWidth="1"/>
    <col min="4359" max="4359" width="19" style="2" customWidth="1"/>
    <col min="4360" max="4360" width="22.140625" style="2" customWidth="1"/>
    <col min="4361" max="4361" width="17.28515625" style="2" customWidth="1"/>
    <col min="4362" max="4362" width="23.7109375" style="2" customWidth="1"/>
    <col min="4363" max="4363" width="17.28515625" style="2" customWidth="1"/>
    <col min="4364" max="4364" width="13.5703125" style="2" customWidth="1"/>
    <col min="4365" max="4365" width="15.42578125" style="2" customWidth="1"/>
    <col min="4366" max="4366" width="27.5703125" style="2" customWidth="1"/>
    <col min="4367" max="4367" width="8.28515625" style="2" customWidth="1"/>
    <col min="4368" max="4368" width="8.5703125" style="2" customWidth="1"/>
    <col min="4369" max="4369" width="8" style="2" customWidth="1"/>
    <col min="4370" max="4370" width="8.42578125" style="2" customWidth="1"/>
    <col min="4371" max="4371" width="20" style="2" customWidth="1"/>
    <col min="4372" max="4372" width="4.28515625" style="2" customWidth="1"/>
    <col min="4373" max="4373" width="11" style="2" customWidth="1"/>
    <col min="4374" max="4374" width="9.140625" style="2" customWidth="1"/>
    <col min="4375" max="4375" width="8.85546875" style="2" customWidth="1"/>
    <col min="4376" max="4376" width="8.7109375" style="2" customWidth="1"/>
    <col min="4377" max="4377" width="14.85546875" style="2" customWidth="1"/>
    <col min="4378" max="4380" width="60.7109375" style="2" customWidth="1"/>
    <col min="4381" max="4608" width="11.42578125" style="2"/>
    <col min="4609" max="4609" width="26.42578125" style="2" customWidth="1"/>
    <col min="4610" max="4610" width="21.7109375" style="2" customWidth="1"/>
    <col min="4611" max="4611" width="19.85546875" style="2" customWidth="1"/>
    <col min="4612" max="4612" width="19.7109375" style="2" customWidth="1"/>
    <col min="4613" max="4613" width="5.42578125" style="2" customWidth="1"/>
    <col min="4614" max="4614" width="42.28515625" style="2" customWidth="1"/>
    <col min="4615" max="4615" width="19" style="2" customWidth="1"/>
    <col min="4616" max="4616" width="22.140625" style="2" customWidth="1"/>
    <col min="4617" max="4617" width="17.28515625" style="2" customWidth="1"/>
    <col min="4618" max="4618" width="23.7109375" style="2" customWidth="1"/>
    <col min="4619" max="4619" width="17.28515625" style="2" customWidth="1"/>
    <col min="4620" max="4620" width="13.5703125" style="2" customWidth="1"/>
    <col min="4621" max="4621" width="15.42578125" style="2" customWidth="1"/>
    <col min="4622" max="4622" width="27.5703125" style="2" customWidth="1"/>
    <col min="4623" max="4623" width="8.28515625" style="2" customWidth="1"/>
    <col min="4624" max="4624" width="8.5703125" style="2" customWidth="1"/>
    <col min="4625" max="4625" width="8" style="2" customWidth="1"/>
    <col min="4626" max="4626" width="8.42578125" style="2" customWidth="1"/>
    <col min="4627" max="4627" width="20" style="2" customWidth="1"/>
    <col min="4628" max="4628" width="4.28515625" style="2" customWidth="1"/>
    <col min="4629" max="4629" width="11" style="2" customWidth="1"/>
    <col min="4630" max="4630" width="9.140625" style="2" customWidth="1"/>
    <col min="4631" max="4631" width="8.85546875" style="2" customWidth="1"/>
    <col min="4632" max="4632" width="8.7109375" style="2" customWidth="1"/>
    <col min="4633" max="4633" width="14.85546875" style="2" customWidth="1"/>
    <col min="4634" max="4636" width="60.7109375" style="2" customWidth="1"/>
    <col min="4637" max="4864" width="11.42578125" style="2"/>
    <col min="4865" max="4865" width="26.42578125" style="2" customWidth="1"/>
    <col min="4866" max="4866" width="21.7109375" style="2" customWidth="1"/>
    <col min="4867" max="4867" width="19.85546875" style="2" customWidth="1"/>
    <col min="4868" max="4868" width="19.7109375" style="2" customWidth="1"/>
    <col min="4869" max="4869" width="5.42578125" style="2" customWidth="1"/>
    <col min="4870" max="4870" width="42.28515625" style="2" customWidth="1"/>
    <col min="4871" max="4871" width="19" style="2" customWidth="1"/>
    <col min="4872" max="4872" width="22.140625" style="2" customWidth="1"/>
    <col min="4873" max="4873" width="17.28515625" style="2" customWidth="1"/>
    <col min="4874" max="4874" width="23.7109375" style="2" customWidth="1"/>
    <col min="4875" max="4875" width="17.28515625" style="2" customWidth="1"/>
    <col min="4876" max="4876" width="13.5703125" style="2" customWidth="1"/>
    <col min="4877" max="4877" width="15.42578125" style="2" customWidth="1"/>
    <col min="4878" max="4878" width="27.5703125" style="2" customWidth="1"/>
    <col min="4879" max="4879" width="8.28515625" style="2" customWidth="1"/>
    <col min="4880" max="4880" width="8.5703125" style="2" customWidth="1"/>
    <col min="4881" max="4881" width="8" style="2" customWidth="1"/>
    <col min="4882" max="4882" width="8.42578125" style="2" customWidth="1"/>
    <col min="4883" max="4883" width="20" style="2" customWidth="1"/>
    <col min="4884" max="4884" width="4.28515625" style="2" customWidth="1"/>
    <col min="4885" max="4885" width="11" style="2" customWidth="1"/>
    <col min="4886" max="4886" width="9.140625" style="2" customWidth="1"/>
    <col min="4887" max="4887" width="8.85546875" style="2" customWidth="1"/>
    <col min="4888" max="4888" width="8.7109375" style="2" customWidth="1"/>
    <col min="4889" max="4889" width="14.85546875" style="2" customWidth="1"/>
    <col min="4890" max="4892" width="60.7109375" style="2" customWidth="1"/>
    <col min="4893" max="5120" width="11.42578125" style="2"/>
    <col min="5121" max="5121" width="26.42578125" style="2" customWidth="1"/>
    <col min="5122" max="5122" width="21.7109375" style="2" customWidth="1"/>
    <col min="5123" max="5123" width="19.85546875" style="2" customWidth="1"/>
    <col min="5124" max="5124" width="19.7109375" style="2" customWidth="1"/>
    <col min="5125" max="5125" width="5.42578125" style="2" customWidth="1"/>
    <col min="5126" max="5126" width="42.28515625" style="2" customWidth="1"/>
    <col min="5127" max="5127" width="19" style="2" customWidth="1"/>
    <col min="5128" max="5128" width="22.140625" style="2" customWidth="1"/>
    <col min="5129" max="5129" width="17.28515625" style="2" customWidth="1"/>
    <col min="5130" max="5130" width="23.7109375" style="2" customWidth="1"/>
    <col min="5131" max="5131" width="17.28515625" style="2" customWidth="1"/>
    <col min="5132" max="5132" width="13.5703125" style="2" customWidth="1"/>
    <col min="5133" max="5133" width="15.42578125" style="2" customWidth="1"/>
    <col min="5134" max="5134" width="27.5703125" style="2" customWidth="1"/>
    <col min="5135" max="5135" width="8.28515625" style="2" customWidth="1"/>
    <col min="5136" max="5136" width="8.5703125" style="2" customWidth="1"/>
    <col min="5137" max="5137" width="8" style="2" customWidth="1"/>
    <col min="5138" max="5138" width="8.42578125" style="2" customWidth="1"/>
    <col min="5139" max="5139" width="20" style="2" customWidth="1"/>
    <col min="5140" max="5140" width="4.28515625" style="2" customWidth="1"/>
    <col min="5141" max="5141" width="11" style="2" customWidth="1"/>
    <col min="5142" max="5142" width="9.140625" style="2" customWidth="1"/>
    <col min="5143" max="5143" width="8.85546875" style="2" customWidth="1"/>
    <col min="5144" max="5144" width="8.7109375" style="2" customWidth="1"/>
    <col min="5145" max="5145" width="14.85546875" style="2" customWidth="1"/>
    <col min="5146" max="5148" width="60.7109375" style="2" customWidth="1"/>
    <col min="5149" max="5376" width="11.42578125" style="2"/>
    <col min="5377" max="5377" width="26.42578125" style="2" customWidth="1"/>
    <col min="5378" max="5378" width="21.7109375" style="2" customWidth="1"/>
    <col min="5379" max="5379" width="19.85546875" style="2" customWidth="1"/>
    <col min="5380" max="5380" width="19.7109375" style="2" customWidth="1"/>
    <col min="5381" max="5381" width="5.42578125" style="2" customWidth="1"/>
    <col min="5382" max="5382" width="42.28515625" style="2" customWidth="1"/>
    <col min="5383" max="5383" width="19" style="2" customWidth="1"/>
    <col min="5384" max="5384" width="22.140625" style="2" customWidth="1"/>
    <col min="5385" max="5385" width="17.28515625" style="2" customWidth="1"/>
    <col min="5386" max="5386" width="23.7109375" style="2" customWidth="1"/>
    <col min="5387" max="5387" width="17.28515625" style="2" customWidth="1"/>
    <col min="5388" max="5388" width="13.5703125" style="2" customWidth="1"/>
    <col min="5389" max="5389" width="15.42578125" style="2" customWidth="1"/>
    <col min="5390" max="5390" width="27.5703125" style="2" customWidth="1"/>
    <col min="5391" max="5391" width="8.28515625" style="2" customWidth="1"/>
    <col min="5392" max="5392" width="8.5703125" style="2" customWidth="1"/>
    <col min="5393" max="5393" width="8" style="2" customWidth="1"/>
    <col min="5394" max="5394" width="8.42578125" style="2" customWidth="1"/>
    <col min="5395" max="5395" width="20" style="2" customWidth="1"/>
    <col min="5396" max="5396" width="4.28515625" style="2" customWidth="1"/>
    <col min="5397" max="5397" width="11" style="2" customWidth="1"/>
    <col min="5398" max="5398" width="9.140625" style="2" customWidth="1"/>
    <col min="5399" max="5399" width="8.85546875" style="2" customWidth="1"/>
    <col min="5400" max="5400" width="8.7109375" style="2" customWidth="1"/>
    <col min="5401" max="5401" width="14.85546875" style="2" customWidth="1"/>
    <col min="5402" max="5404" width="60.7109375" style="2" customWidth="1"/>
    <col min="5405" max="5632" width="11.42578125" style="2"/>
    <col min="5633" max="5633" width="26.42578125" style="2" customWidth="1"/>
    <col min="5634" max="5634" width="21.7109375" style="2" customWidth="1"/>
    <col min="5635" max="5635" width="19.85546875" style="2" customWidth="1"/>
    <col min="5636" max="5636" width="19.7109375" style="2" customWidth="1"/>
    <col min="5637" max="5637" width="5.42578125" style="2" customWidth="1"/>
    <col min="5638" max="5638" width="42.28515625" style="2" customWidth="1"/>
    <col min="5639" max="5639" width="19" style="2" customWidth="1"/>
    <col min="5640" max="5640" width="22.140625" style="2" customWidth="1"/>
    <col min="5641" max="5641" width="17.28515625" style="2" customWidth="1"/>
    <col min="5642" max="5642" width="23.7109375" style="2" customWidth="1"/>
    <col min="5643" max="5643" width="17.28515625" style="2" customWidth="1"/>
    <col min="5644" max="5644" width="13.5703125" style="2" customWidth="1"/>
    <col min="5645" max="5645" width="15.42578125" style="2" customWidth="1"/>
    <col min="5646" max="5646" width="27.5703125" style="2" customWidth="1"/>
    <col min="5647" max="5647" width="8.28515625" style="2" customWidth="1"/>
    <col min="5648" max="5648" width="8.5703125" style="2" customWidth="1"/>
    <col min="5649" max="5649" width="8" style="2" customWidth="1"/>
    <col min="5650" max="5650" width="8.42578125" style="2" customWidth="1"/>
    <col min="5651" max="5651" width="20" style="2" customWidth="1"/>
    <col min="5652" max="5652" width="4.28515625" style="2" customWidth="1"/>
    <col min="5653" max="5653" width="11" style="2" customWidth="1"/>
    <col min="5654" max="5654" width="9.140625" style="2" customWidth="1"/>
    <col min="5655" max="5655" width="8.85546875" style="2" customWidth="1"/>
    <col min="5656" max="5656" width="8.7109375" style="2" customWidth="1"/>
    <col min="5657" max="5657" width="14.85546875" style="2" customWidth="1"/>
    <col min="5658" max="5660" width="60.7109375" style="2" customWidth="1"/>
    <col min="5661" max="5888" width="11.42578125" style="2"/>
    <col min="5889" max="5889" width="26.42578125" style="2" customWidth="1"/>
    <col min="5890" max="5890" width="21.7109375" style="2" customWidth="1"/>
    <col min="5891" max="5891" width="19.85546875" style="2" customWidth="1"/>
    <col min="5892" max="5892" width="19.7109375" style="2" customWidth="1"/>
    <col min="5893" max="5893" width="5.42578125" style="2" customWidth="1"/>
    <col min="5894" max="5894" width="42.28515625" style="2" customWidth="1"/>
    <col min="5895" max="5895" width="19" style="2" customWidth="1"/>
    <col min="5896" max="5896" width="22.140625" style="2" customWidth="1"/>
    <col min="5897" max="5897" width="17.28515625" style="2" customWidth="1"/>
    <col min="5898" max="5898" width="23.7109375" style="2" customWidth="1"/>
    <col min="5899" max="5899" width="17.28515625" style="2" customWidth="1"/>
    <col min="5900" max="5900" width="13.5703125" style="2" customWidth="1"/>
    <col min="5901" max="5901" width="15.42578125" style="2" customWidth="1"/>
    <col min="5902" max="5902" width="27.5703125" style="2" customWidth="1"/>
    <col min="5903" max="5903" width="8.28515625" style="2" customWidth="1"/>
    <col min="5904" max="5904" width="8.5703125" style="2" customWidth="1"/>
    <col min="5905" max="5905" width="8" style="2" customWidth="1"/>
    <col min="5906" max="5906" width="8.42578125" style="2" customWidth="1"/>
    <col min="5907" max="5907" width="20" style="2" customWidth="1"/>
    <col min="5908" max="5908" width="4.28515625" style="2" customWidth="1"/>
    <col min="5909" max="5909" width="11" style="2" customWidth="1"/>
    <col min="5910" max="5910" width="9.140625" style="2" customWidth="1"/>
    <col min="5911" max="5911" width="8.85546875" style="2" customWidth="1"/>
    <col min="5912" max="5912" width="8.7109375" style="2" customWidth="1"/>
    <col min="5913" max="5913" width="14.85546875" style="2" customWidth="1"/>
    <col min="5914" max="5916" width="60.7109375" style="2" customWidth="1"/>
    <col min="5917" max="6144" width="11.42578125" style="2"/>
    <col min="6145" max="6145" width="26.42578125" style="2" customWidth="1"/>
    <col min="6146" max="6146" width="21.7109375" style="2" customWidth="1"/>
    <col min="6147" max="6147" width="19.85546875" style="2" customWidth="1"/>
    <col min="6148" max="6148" width="19.7109375" style="2" customWidth="1"/>
    <col min="6149" max="6149" width="5.42578125" style="2" customWidth="1"/>
    <col min="6150" max="6150" width="42.28515625" style="2" customWidth="1"/>
    <col min="6151" max="6151" width="19" style="2" customWidth="1"/>
    <col min="6152" max="6152" width="22.140625" style="2" customWidth="1"/>
    <col min="6153" max="6153" width="17.28515625" style="2" customWidth="1"/>
    <col min="6154" max="6154" width="23.7109375" style="2" customWidth="1"/>
    <col min="6155" max="6155" width="17.28515625" style="2" customWidth="1"/>
    <col min="6156" max="6156" width="13.5703125" style="2" customWidth="1"/>
    <col min="6157" max="6157" width="15.42578125" style="2" customWidth="1"/>
    <col min="6158" max="6158" width="27.5703125" style="2" customWidth="1"/>
    <col min="6159" max="6159" width="8.28515625" style="2" customWidth="1"/>
    <col min="6160" max="6160" width="8.5703125" style="2" customWidth="1"/>
    <col min="6161" max="6161" width="8" style="2" customWidth="1"/>
    <col min="6162" max="6162" width="8.42578125" style="2" customWidth="1"/>
    <col min="6163" max="6163" width="20" style="2" customWidth="1"/>
    <col min="6164" max="6164" width="4.28515625" style="2" customWidth="1"/>
    <col min="6165" max="6165" width="11" style="2" customWidth="1"/>
    <col min="6166" max="6166" width="9.140625" style="2" customWidth="1"/>
    <col min="6167" max="6167" width="8.85546875" style="2" customWidth="1"/>
    <col min="6168" max="6168" width="8.7109375" style="2" customWidth="1"/>
    <col min="6169" max="6169" width="14.85546875" style="2" customWidth="1"/>
    <col min="6170" max="6172" width="60.7109375" style="2" customWidth="1"/>
    <col min="6173" max="6400" width="11.42578125" style="2"/>
    <col min="6401" max="6401" width="26.42578125" style="2" customWidth="1"/>
    <col min="6402" max="6402" width="21.7109375" style="2" customWidth="1"/>
    <col min="6403" max="6403" width="19.85546875" style="2" customWidth="1"/>
    <col min="6404" max="6404" width="19.7109375" style="2" customWidth="1"/>
    <col min="6405" max="6405" width="5.42578125" style="2" customWidth="1"/>
    <col min="6406" max="6406" width="42.28515625" style="2" customWidth="1"/>
    <col min="6407" max="6407" width="19" style="2" customWidth="1"/>
    <col min="6408" max="6408" width="22.140625" style="2" customWidth="1"/>
    <col min="6409" max="6409" width="17.28515625" style="2" customWidth="1"/>
    <col min="6410" max="6410" width="23.7109375" style="2" customWidth="1"/>
    <col min="6411" max="6411" width="17.28515625" style="2" customWidth="1"/>
    <col min="6412" max="6412" width="13.5703125" style="2" customWidth="1"/>
    <col min="6413" max="6413" width="15.42578125" style="2" customWidth="1"/>
    <col min="6414" max="6414" width="27.5703125" style="2" customWidth="1"/>
    <col min="6415" max="6415" width="8.28515625" style="2" customWidth="1"/>
    <col min="6416" max="6416" width="8.5703125" style="2" customWidth="1"/>
    <col min="6417" max="6417" width="8" style="2" customWidth="1"/>
    <col min="6418" max="6418" width="8.42578125" style="2" customWidth="1"/>
    <col min="6419" max="6419" width="20" style="2" customWidth="1"/>
    <col min="6420" max="6420" width="4.28515625" style="2" customWidth="1"/>
    <col min="6421" max="6421" width="11" style="2" customWidth="1"/>
    <col min="6422" max="6422" width="9.140625" style="2" customWidth="1"/>
    <col min="6423" max="6423" width="8.85546875" style="2" customWidth="1"/>
    <col min="6424" max="6424" width="8.7109375" style="2" customWidth="1"/>
    <col min="6425" max="6425" width="14.85546875" style="2" customWidth="1"/>
    <col min="6426" max="6428" width="60.7109375" style="2" customWidth="1"/>
    <col min="6429" max="6656" width="11.42578125" style="2"/>
    <col min="6657" max="6657" width="26.42578125" style="2" customWidth="1"/>
    <col min="6658" max="6658" width="21.7109375" style="2" customWidth="1"/>
    <col min="6659" max="6659" width="19.85546875" style="2" customWidth="1"/>
    <col min="6660" max="6660" width="19.7109375" style="2" customWidth="1"/>
    <col min="6661" max="6661" width="5.42578125" style="2" customWidth="1"/>
    <col min="6662" max="6662" width="42.28515625" style="2" customWidth="1"/>
    <col min="6663" max="6663" width="19" style="2" customWidth="1"/>
    <col min="6664" max="6664" width="22.140625" style="2" customWidth="1"/>
    <col min="6665" max="6665" width="17.28515625" style="2" customWidth="1"/>
    <col min="6666" max="6666" width="23.7109375" style="2" customWidth="1"/>
    <col min="6667" max="6667" width="17.28515625" style="2" customWidth="1"/>
    <col min="6668" max="6668" width="13.5703125" style="2" customWidth="1"/>
    <col min="6669" max="6669" width="15.42578125" style="2" customWidth="1"/>
    <col min="6670" max="6670" width="27.5703125" style="2" customWidth="1"/>
    <col min="6671" max="6671" width="8.28515625" style="2" customWidth="1"/>
    <col min="6672" max="6672" width="8.5703125" style="2" customWidth="1"/>
    <col min="6673" max="6673" width="8" style="2" customWidth="1"/>
    <col min="6674" max="6674" width="8.42578125" style="2" customWidth="1"/>
    <col min="6675" max="6675" width="20" style="2" customWidth="1"/>
    <col min="6676" max="6676" width="4.28515625" style="2" customWidth="1"/>
    <col min="6677" max="6677" width="11" style="2" customWidth="1"/>
    <col min="6678" max="6678" width="9.140625" style="2" customWidth="1"/>
    <col min="6679" max="6679" width="8.85546875" style="2" customWidth="1"/>
    <col min="6680" max="6680" width="8.7109375" style="2" customWidth="1"/>
    <col min="6681" max="6681" width="14.85546875" style="2" customWidth="1"/>
    <col min="6682" max="6684" width="60.7109375" style="2" customWidth="1"/>
    <col min="6685" max="6912" width="11.42578125" style="2"/>
    <col min="6913" max="6913" width="26.42578125" style="2" customWidth="1"/>
    <col min="6914" max="6914" width="21.7109375" style="2" customWidth="1"/>
    <col min="6915" max="6915" width="19.85546875" style="2" customWidth="1"/>
    <col min="6916" max="6916" width="19.7109375" style="2" customWidth="1"/>
    <col min="6917" max="6917" width="5.42578125" style="2" customWidth="1"/>
    <col min="6918" max="6918" width="42.28515625" style="2" customWidth="1"/>
    <col min="6919" max="6919" width="19" style="2" customWidth="1"/>
    <col min="6920" max="6920" width="22.140625" style="2" customWidth="1"/>
    <col min="6921" max="6921" width="17.28515625" style="2" customWidth="1"/>
    <col min="6922" max="6922" width="23.7109375" style="2" customWidth="1"/>
    <col min="6923" max="6923" width="17.28515625" style="2" customWidth="1"/>
    <col min="6924" max="6924" width="13.5703125" style="2" customWidth="1"/>
    <col min="6925" max="6925" width="15.42578125" style="2" customWidth="1"/>
    <col min="6926" max="6926" width="27.5703125" style="2" customWidth="1"/>
    <col min="6927" max="6927" width="8.28515625" style="2" customWidth="1"/>
    <col min="6928" max="6928" width="8.5703125" style="2" customWidth="1"/>
    <col min="6929" max="6929" width="8" style="2" customWidth="1"/>
    <col min="6930" max="6930" width="8.42578125" style="2" customWidth="1"/>
    <col min="6931" max="6931" width="20" style="2" customWidth="1"/>
    <col min="6932" max="6932" width="4.28515625" style="2" customWidth="1"/>
    <col min="6933" max="6933" width="11" style="2" customWidth="1"/>
    <col min="6934" max="6934" width="9.140625" style="2" customWidth="1"/>
    <col min="6935" max="6935" width="8.85546875" style="2" customWidth="1"/>
    <col min="6936" max="6936" width="8.7109375" style="2" customWidth="1"/>
    <col min="6937" max="6937" width="14.85546875" style="2" customWidth="1"/>
    <col min="6938" max="6940" width="60.7109375" style="2" customWidth="1"/>
    <col min="6941" max="7168" width="11.42578125" style="2"/>
    <col min="7169" max="7169" width="26.42578125" style="2" customWidth="1"/>
    <col min="7170" max="7170" width="21.7109375" style="2" customWidth="1"/>
    <col min="7171" max="7171" width="19.85546875" style="2" customWidth="1"/>
    <col min="7172" max="7172" width="19.7109375" style="2" customWidth="1"/>
    <col min="7173" max="7173" width="5.42578125" style="2" customWidth="1"/>
    <col min="7174" max="7174" width="42.28515625" style="2" customWidth="1"/>
    <col min="7175" max="7175" width="19" style="2" customWidth="1"/>
    <col min="7176" max="7176" width="22.140625" style="2" customWidth="1"/>
    <col min="7177" max="7177" width="17.28515625" style="2" customWidth="1"/>
    <col min="7178" max="7178" width="23.7109375" style="2" customWidth="1"/>
    <col min="7179" max="7179" width="17.28515625" style="2" customWidth="1"/>
    <col min="7180" max="7180" width="13.5703125" style="2" customWidth="1"/>
    <col min="7181" max="7181" width="15.42578125" style="2" customWidth="1"/>
    <col min="7182" max="7182" width="27.5703125" style="2" customWidth="1"/>
    <col min="7183" max="7183" width="8.28515625" style="2" customWidth="1"/>
    <col min="7184" max="7184" width="8.5703125" style="2" customWidth="1"/>
    <col min="7185" max="7185" width="8" style="2" customWidth="1"/>
    <col min="7186" max="7186" width="8.42578125" style="2" customWidth="1"/>
    <col min="7187" max="7187" width="20" style="2" customWidth="1"/>
    <col min="7188" max="7188" width="4.28515625" style="2" customWidth="1"/>
    <col min="7189" max="7189" width="11" style="2" customWidth="1"/>
    <col min="7190" max="7190" width="9.140625" style="2" customWidth="1"/>
    <col min="7191" max="7191" width="8.85546875" style="2" customWidth="1"/>
    <col min="7192" max="7192" width="8.7109375" style="2" customWidth="1"/>
    <col min="7193" max="7193" width="14.85546875" style="2" customWidth="1"/>
    <col min="7194" max="7196" width="60.7109375" style="2" customWidth="1"/>
    <col min="7197" max="7424" width="11.42578125" style="2"/>
    <col min="7425" max="7425" width="26.42578125" style="2" customWidth="1"/>
    <col min="7426" max="7426" width="21.7109375" style="2" customWidth="1"/>
    <col min="7427" max="7427" width="19.85546875" style="2" customWidth="1"/>
    <col min="7428" max="7428" width="19.7109375" style="2" customWidth="1"/>
    <col min="7429" max="7429" width="5.42578125" style="2" customWidth="1"/>
    <col min="7430" max="7430" width="42.28515625" style="2" customWidth="1"/>
    <col min="7431" max="7431" width="19" style="2" customWidth="1"/>
    <col min="7432" max="7432" width="22.140625" style="2" customWidth="1"/>
    <col min="7433" max="7433" width="17.28515625" style="2" customWidth="1"/>
    <col min="7434" max="7434" width="23.7109375" style="2" customWidth="1"/>
    <col min="7435" max="7435" width="17.28515625" style="2" customWidth="1"/>
    <col min="7436" max="7436" width="13.5703125" style="2" customWidth="1"/>
    <col min="7437" max="7437" width="15.42578125" style="2" customWidth="1"/>
    <col min="7438" max="7438" width="27.5703125" style="2" customWidth="1"/>
    <col min="7439" max="7439" width="8.28515625" style="2" customWidth="1"/>
    <col min="7440" max="7440" width="8.5703125" style="2" customWidth="1"/>
    <col min="7441" max="7441" width="8" style="2" customWidth="1"/>
    <col min="7442" max="7442" width="8.42578125" style="2" customWidth="1"/>
    <col min="7443" max="7443" width="20" style="2" customWidth="1"/>
    <col min="7444" max="7444" width="4.28515625" style="2" customWidth="1"/>
    <col min="7445" max="7445" width="11" style="2" customWidth="1"/>
    <col min="7446" max="7446" width="9.140625" style="2" customWidth="1"/>
    <col min="7447" max="7447" width="8.85546875" style="2" customWidth="1"/>
    <col min="7448" max="7448" width="8.7109375" style="2" customWidth="1"/>
    <col min="7449" max="7449" width="14.85546875" style="2" customWidth="1"/>
    <col min="7450" max="7452" width="60.7109375" style="2" customWidth="1"/>
    <col min="7453" max="7680" width="11.42578125" style="2"/>
    <col min="7681" max="7681" width="26.42578125" style="2" customWidth="1"/>
    <col min="7682" max="7682" width="21.7109375" style="2" customWidth="1"/>
    <col min="7683" max="7683" width="19.85546875" style="2" customWidth="1"/>
    <col min="7684" max="7684" width="19.7109375" style="2" customWidth="1"/>
    <col min="7685" max="7685" width="5.42578125" style="2" customWidth="1"/>
    <col min="7686" max="7686" width="42.28515625" style="2" customWidth="1"/>
    <col min="7687" max="7687" width="19" style="2" customWidth="1"/>
    <col min="7688" max="7688" width="22.140625" style="2" customWidth="1"/>
    <col min="7689" max="7689" width="17.28515625" style="2" customWidth="1"/>
    <col min="7690" max="7690" width="23.7109375" style="2" customWidth="1"/>
    <col min="7691" max="7691" width="17.28515625" style="2" customWidth="1"/>
    <col min="7692" max="7692" width="13.5703125" style="2" customWidth="1"/>
    <col min="7693" max="7693" width="15.42578125" style="2" customWidth="1"/>
    <col min="7694" max="7694" width="27.5703125" style="2" customWidth="1"/>
    <col min="7695" max="7695" width="8.28515625" style="2" customWidth="1"/>
    <col min="7696" max="7696" width="8.5703125" style="2" customWidth="1"/>
    <col min="7697" max="7697" width="8" style="2" customWidth="1"/>
    <col min="7698" max="7698" width="8.42578125" style="2" customWidth="1"/>
    <col min="7699" max="7699" width="20" style="2" customWidth="1"/>
    <col min="7700" max="7700" width="4.28515625" style="2" customWidth="1"/>
    <col min="7701" max="7701" width="11" style="2" customWidth="1"/>
    <col min="7702" max="7702" width="9.140625" style="2" customWidth="1"/>
    <col min="7703" max="7703" width="8.85546875" style="2" customWidth="1"/>
    <col min="7704" max="7704" width="8.7109375" style="2" customWidth="1"/>
    <col min="7705" max="7705" width="14.85546875" style="2" customWidth="1"/>
    <col min="7706" max="7708" width="60.7109375" style="2" customWidth="1"/>
    <col min="7709" max="7936" width="11.42578125" style="2"/>
    <col min="7937" max="7937" width="26.42578125" style="2" customWidth="1"/>
    <col min="7938" max="7938" width="21.7109375" style="2" customWidth="1"/>
    <col min="7939" max="7939" width="19.85546875" style="2" customWidth="1"/>
    <col min="7940" max="7940" width="19.7109375" style="2" customWidth="1"/>
    <col min="7941" max="7941" width="5.42578125" style="2" customWidth="1"/>
    <col min="7942" max="7942" width="42.28515625" style="2" customWidth="1"/>
    <col min="7943" max="7943" width="19" style="2" customWidth="1"/>
    <col min="7944" max="7944" width="22.140625" style="2" customWidth="1"/>
    <col min="7945" max="7945" width="17.28515625" style="2" customWidth="1"/>
    <col min="7946" max="7946" width="23.7109375" style="2" customWidth="1"/>
    <col min="7947" max="7947" width="17.28515625" style="2" customWidth="1"/>
    <col min="7948" max="7948" width="13.5703125" style="2" customWidth="1"/>
    <col min="7949" max="7949" width="15.42578125" style="2" customWidth="1"/>
    <col min="7950" max="7950" width="27.5703125" style="2" customWidth="1"/>
    <col min="7951" max="7951" width="8.28515625" style="2" customWidth="1"/>
    <col min="7952" max="7952" width="8.5703125" style="2" customWidth="1"/>
    <col min="7953" max="7953" width="8" style="2" customWidth="1"/>
    <col min="7954" max="7954" width="8.42578125" style="2" customWidth="1"/>
    <col min="7955" max="7955" width="20" style="2" customWidth="1"/>
    <col min="7956" max="7956" width="4.28515625" style="2" customWidth="1"/>
    <col min="7957" max="7957" width="11" style="2" customWidth="1"/>
    <col min="7958" max="7958" width="9.140625" style="2" customWidth="1"/>
    <col min="7959" max="7959" width="8.85546875" style="2" customWidth="1"/>
    <col min="7960" max="7960" width="8.7109375" style="2" customWidth="1"/>
    <col min="7961" max="7961" width="14.85546875" style="2" customWidth="1"/>
    <col min="7962" max="7964" width="60.7109375" style="2" customWidth="1"/>
    <col min="7965" max="8192" width="11.42578125" style="2"/>
    <col min="8193" max="8193" width="26.42578125" style="2" customWidth="1"/>
    <col min="8194" max="8194" width="21.7109375" style="2" customWidth="1"/>
    <col min="8195" max="8195" width="19.85546875" style="2" customWidth="1"/>
    <col min="8196" max="8196" width="19.7109375" style="2" customWidth="1"/>
    <col min="8197" max="8197" width="5.42578125" style="2" customWidth="1"/>
    <col min="8198" max="8198" width="42.28515625" style="2" customWidth="1"/>
    <col min="8199" max="8199" width="19" style="2" customWidth="1"/>
    <col min="8200" max="8200" width="22.140625" style="2" customWidth="1"/>
    <col min="8201" max="8201" width="17.28515625" style="2" customWidth="1"/>
    <col min="8202" max="8202" width="23.7109375" style="2" customWidth="1"/>
    <col min="8203" max="8203" width="17.28515625" style="2" customWidth="1"/>
    <col min="8204" max="8204" width="13.5703125" style="2" customWidth="1"/>
    <col min="8205" max="8205" width="15.42578125" style="2" customWidth="1"/>
    <col min="8206" max="8206" width="27.5703125" style="2" customWidth="1"/>
    <col min="8207" max="8207" width="8.28515625" style="2" customWidth="1"/>
    <col min="8208" max="8208" width="8.5703125" style="2" customWidth="1"/>
    <col min="8209" max="8209" width="8" style="2" customWidth="1"/>
    <col min="8210" max="8210" width="8.42578125" style="2" customWidth="1"/>
    <col min="8211" max="8211" width="20" style="2" customWidth="1"/>
    <col min="8212" max="8212" width="4.28515625" style="2" customWidth="1"/>
    <col min="8213" max="8213" width="11" style="2" customWidth="1"/>
    <col min="8214" max="8214" width="9.140625" style="2" customWidth="1"/>
    <col min="8215" max="8215" width="8.85546875" style="2" customWidth="1"/>
    <col min="8216" max="8216" width="8.7109375" style="2" customWidth="1"/>
    <col min="8217" max="8217" width="14.85546875" style="2" customWidth="1"/>
    <col min="8218" max="8220" width="60.7109375" style="2" customWidth="1"/>
    <col min="8221" max="8448" width="11.42578125" style="2"/>
    <col min="8449" max="8449" width="26.42578125" style="2" customWidth="1"/>
    <col min="8450" max="8450" width="21.7109375" style="2" customWidth="1"/>
    <col min="8451" max="8451" width="19.85546875" style="2" customWidth="1"/>
    <col min="8452" max="8452" width="19.7109375" style="2" customWidth="1"/>
    <col min="8453" max="8453" width="5.42578125" style="2" customWidth="1"/>
    <col min="8454" max="8454" width="42.28515625" style="2" customWidth="1"/>
    <col min="8455" max="8455" width="19" style="2" customWidth="1"/>
    <col min="8456" max="8456" width="22.140625" style="2" customWidth="1"/>
    <col min="8457" max="8457" width="17.28515625" style="2" customWidth="1"/>
    <col min="8458" max="8458" width="23.7109375" style="2" customWidth="1"/>
    <col min="8459" max="8459" width="17.28515625" style="2" customWidth="1"/>
    <col min="8460" max="8460" width="13.5703125" style="2" customWidth="1"/>
    <col min="8461" max="8461" width="15.42578125" style="2" customWidth="1"/>
    <col min="8462" max="8462" width="27.5703125" style="2" customWidth="1"/>
    <col min="8463" max="8463" width="8.28515625" style="2" customWidth="1"/>
    <col min="8464" max="8464" width="8.5703125" style="2" customWidth="1"/>
    <col min="8465" max="8465" width="8" style="2" customWidth="1"/>
    <col min="8466" max="8466" width="8.42578125" style="2" customWidth="1"/>
    <col min="8467" max="8467" width="20" style="2" customWidth="1"/>
    <col min="8468" max="8468" width="4.28515625" style="2" customWidth="1"/>
    <col min="8469" max="8469" width="11" style="2" customWidth="1"/>
    <col min="8470" max="8470" width="9.140625" style="2" customWidth="1"/>
    <col min="8471" max="8471" width="8.85546875" style="2" customWidth="1"/>
    <col min="8472" max="8472" width="8.7109375" style="2" customWidth="1"/>
    <col min="8473" max="8473" width="14.85546875" style="2" customWidth="1"/>
    <col min="8474" max="8476" width="60.7109375" style="2" customWidth="1"/>
    <col min="8477" max="8704" width="11.42578125" style="2"/>
    <col min="8705" max="8705" width="26.42578125" style="2" customWidth="1"/>
    <col min="8706" max="8706" width="21.7109375" style="2" customWidth="1"/>
    <col min="8707" max="8707" width="19.85546875" style="2" customWidth="1"/>
    <col min="8708" max="8708" width="19.7109375" style="2" customWidth="1"/>
    <col min="8709" max="8709" width="5.42578125" style="2" customWidth="1"/>
    <col min="8710" max="8710" width="42.28515625" style="2" customWidth="1"/>
    <col min="8711" max="8711" width="19" style="2" customWidth="1"/>
    <col min="8712" max="8712" width="22.140625" style="2" customWidth="1"/>
    <col min="8713" max="8713" width="17.28515625" style="2" customWidth="1"/>
    <col min="8714" max="8714" width="23.7109375" style="2" customWidth="1"/>
    <col min="8715" max="8715" width="17.28515625" style="2" customWidth="1"/>
    <col min="8716" max="8716" width="13.5703125" style="2" customWidth="1"/>
    <col min="8717" max="8717" width="15.42578125" style="2" customWidth="1"/>
    <col min="8718" max="8718" width="27.5703125" style="2" customWidth="1"/>
    <col min="8719" max="8719" width="8.28515625" style="2" customWidth="1"/>
    <col min="8720" max="8720" width="8.5703125" style="2" customWidth="1"/>
    <col min="8721" max="8721" width="8" style="2" customWidth="1"/>
    <col min="8722" max="8722" width="8.42578125" style="2" customWidth="1"/>
    <col min="8723" max="8723" width="20" style="2" customWidth="1"/>
    <col min="8724" max="8724" width="4.28515625" style="2" customWidth="1"/>
    <col min="8725" max="8725" width="11" style="2" customWidth="1"/>
    <col min="8726" max="8726" width="9.140625" style="2" customWidth="1"/>
    <col min="8727" max="8727" width="8.85546875" style="2" customWidth="1"/>
    <col min="8728" max="8728" width="8.7109375" style="2" customWidth="1"/>
    <col min="8729" max="8729" width="14.85546875" style="2" customWidth="1"/>
    <col min="8730" max="8732" width="60.7109375" style="2" customWidth="1"/>
    <col min="8733" max="8960" width="11.42578125" style="2"/>
    <col min="8961" max="8961" width="26.42578125" style="2" customWidth="1"/>
    <col min="8962" max="8962" width="21.7109375" style="2" customWidth="1"/>
    <col min="8963" max="8963" width="19.85546875" style="2" customWidth="1"/>
    <col min="8964" max="8964" width="19.7109375" style="2" customWidth="1"/>
    <col min="8965" max="8965" width="5.42578125" style="2" customWidth="1"/>
    <col min="8966" max="8966" width="42.28515625" style="2" customWidth="1"/>
    <col min="8967" max="8967" width="19" style="2" customWidth="1"/>
    <col min="8968" max="8968" width="22.140625" style="2" customWidth="1"/>
    <col min="8969" max="8969" width="17.28515625" style="2" customWidth="1"/>
    <col min="8970" max="8970" width="23.7109375" style="2" customWidth="1"/>
    <col min="8971" max="8971" width="17.28515625" style="2" customWidth="1"/>
    <col min="8972" max="8972" width="13.5703125" style="2" customWidth="1"/>
    <col min="8973" max="8973" width="15.42578125" style="2" customWidth="1"/>
    <col min="8974" max="8974" width="27.5703125" style="2" customWidth="1"/>
    <col min="8975" max="8975" width="8.28515625" style="2" customWidth="1"/>
    <col min="8976" max="8976" width="8.5703125" style="2" customWidth="1"/>
    <col min="8977" max="8977" width="8" style="2" customWidth="1"/>
    <col min="8978" max="8978" width="8.42578125" style="2" customWidth="1"/>
    <col min="8979" max="8979" width="20" style="2" customWidth="1"/>
    <col min="8980" max="8980" width="4.28515625" style="2" customWidth="1"/>
    <col min="8981" max="8981" width="11" style="2" customWidth="1"/>
    <col min="8982" max="8982" width="9.140625" style="2" customWidth="1"/>
    <col min="8983" max="8983" width="8.85546875" style="2" customWidth="1"/>
    <col min="8984" max="8984" width="8.7109375" style="2" customWidth="1"/>
    <col min="8985" max="8985" width="14.85546875" style="2" customWidth="1"/>
    <col min="8986" max="8988" width="60.7109375" style="2" customWidth="1"/>
    <col min="8989" max="9216" width="11.42578125" style="2"/>
    <col min="9217" max="9217" width="26.42578125" style="2" customWidth="1"/>
    <col min="9218" max="9218" width="21.7109375" style="2" customWidth="1"/>
    <col min="9219" max="9219" width="19.85546875" style="2" customWidth="1"/>
    <col min="9220" max="9220" width="19.7109375" style="2" customWidth="1"/>
    <col min="9221" max="9221" width="5.42578125" style="2" customWidth="1"/>
    <col min="9222" max="9222" width="42.28515625" style="2" customWidth="1"/>
    <col min="9223" max="9223" width="19" style="2" customWidth="1"/>
    <col min="9224" max="9224" width="22.140625" style="2" customWidth="1"/>
    <col min="9225" max="9225" width="17.28515625" style="2" customWidth="1"/>
    <col min="9226" max="9226" width="23.7109375" style="2" customWidth="1"/>
    <col min="9227" max="9227" width="17.28515625" style="2" customWidth="1"/>
    <col min="9228" max="9228" width="13.5703125" style="2" customWidth="1"/>
    <col min="9229" max="9229" width="15.42578125" style="2" customWidth="1"/>
    <col min="9230" max="9230" width="27.5703125" style="2" customWidth="1"/>
    <col min="9231" max="9231" width="8.28515625" style="2" customWidth="1"/>
    <col min="9232" max="9232" width="8.5703125" style="2" customWidth="1"/>
    <col min="9233" max="9233" width="8" style="2" customWidth="1"/>
    <col min="9234" max="9234" width="8.42578125" style="2" customWidth="1"/>
    <col min="9235" max="9235" width="20" style="2" customWidth="1"/>
    <col min="9236" max="9236" width="4.28515625" style="2" customWidth="1"/>
    <col min="9237" max="9237" width="11" style="2" customWidth="1"/>
    <col min="9238" max="9238" width="9.140625" style="2" customWidth="1"/>
    <col min="9239" max="9239" width="8.85546875" style="2" customWidth="1"/>
    <col min="9240" max="9240" width="8.7109375" style="2" customWidth="1"/>
    <col min="9241" max="9241" width="14.85546875" style="2" customWidth="1"/>
    <col min="9242" max="9244" width="60.7109375" style="2" customWidth="1"/>
    <col min="9245" max="9472" width="11.42578125" style="2"/>
    <col min="9473" max="9473" width="26.42578125" style="2" customWidth="1"/>
    <col min="9474" max="9474" width="21.7109375" style="2" customWidth="1"/>
    <col min="9475" max="9475" width="19.85546875" style="2" customWidth="1"/>
    <col min="9476" max="9476" width="19.7109375" style="2" customWidth="1"/>
    <col min="9477" max="9477" width="5.42578125" style="2" customWidth="1"/>
    <col min="9478" max="9478" width="42.28515625" style="2" customWidth="1"/>
    <col min="9479" max="9479" width="19" style="2" customWidth="1"/>
    <col min="9480" max="9480" width="22.140625" style="2" customWidth="1"/>
    <col min="9481" max="9481" width="17.28515625" style="2" customWidth="1"/>
    <col min="9482" max="9482" width="23.7109375" style="2" customWidth="1"/>
    <col min="9483" max="9483" width="17.28515625" style="2" customWidth="1"/>
    <col min="9484" max="9484" width="13.5703125" style="2" customWidth="1"/>
    <col min="9485" max="9485" width="15.42578125" style="2" customWidth="1"/>
    <col min="9486" max="9486" width="27.5703125" style="2" customWidth="1"/>
    <col min="9487" max="9487" width="8.28515625" style="2" customWidth="1"/>
    <col min="9488" max="9488" width="8.5703125" style="2" customWidth="1"/>
    <col min="9489" max="9489" width="8" style="2" customWidth="1"/>
    <col min="9490" max="9490" width="8.42578125" style="2" customWidth="1"/>
    <col min="9491" max="9491" width="20" style="2" customWidth="1"/>
    <col min="9492" max="9492" width="4.28515625" style="2" customWidth="1"/>
    <col min="9493" max="9493" width="11" style="2" customWidth="1"/>
    <col min="9494" max="9494" width="9.140625" style="2" customWidth="1"/>
    <col min="9495" max="9495" width="8.85546875" style="2" customWidth="1"/>
    <col min="9496" max="9496" width="8.7109375" style="2" customWidth="1"/>
    <col min="9497" max="9497" width="14.85546875" style="2" customWidth="1"/>
    <col min="9498" max="9500" width="60.7109375" style="2" customWidth="1"/>
    <col min="9501" max="9728" width="11.42578125" style="2"/>
    <col min="9729" max="9729" width="26.42578125" style="2" customWidth="1"/>
    <col min="9730" max="9730" width="21.7109375" style="2" customWidth="1"/>
    <col min="9731" max="9731" width="19.85546875" style="2" customWidth="1"/>
    <col min="9732" max="9732" width="19.7109375" style="2" customWidth="1"/>
    <col min="9733" max="9733" width="5.42578125" style="2" customWidth="1"/>
    <col min="9734" max="9734" width="42.28515625" style="2" customWidth="1"/>
    <col min="9735" max="9735" width="19" style="2" customWidth="1"/>
    <col min="9736" max="9736" width="22.140625" style="2" customWidth="1"/>
    <col min="9737" max="9737" width="17.28515625" style="2" customWidth="1"/>
    <col min="9738" max="9738" width="23.7109375" style="2" customWidth="1"/>
    <col min="9739" max="9739" width="17.28515625" style="2" customWidth="1"/>
    <col min="9740" max="9740" width="13.5703125" style="2" customWidth="1"/>
    <col min="9741" max="9741" width="15.42578125" style="2" customWidth="1"/>
    <col min="9742" max="9742" width="27.5703125" style="2" customWidth="1"/>
    <col min="9743" max="9743" width="8.28515625" style="2" customWidth="1"/>
    <col min="9744" max="9744" width="8.5703125" style="2" customWidth="1"/>
    <col min="9745" max="9745" width="8" style="2" customWidth="1"/>
    <col min="9746" max="9746" width="8.42578125" style="2" customWidth="1"/>
    <col min="9747" max="9747" width="20" style="2" customWidth="1"/>
    <col min="9748" max="9748" width="4.28515625" style="2" customWidth="1"/>
    <col min="9749" max="9749" width="11" style="2" customWidth="1"/>
    <col min="9750" max="9750" width="9.140625" style="2" customWidth="1"/>
    <col min="9751" max="9751" width="8.85546875" style="2" customWidth="1"/>
    <col min="9752" max="9752" width="8.7109375" style="2" customWidth="1"/>
    <col min="9753" max="9753" width="14.85546875" style="2" customWidth="1"/>
    <col min="9754" max="9756" width="60.7109375" style="2" customWidth="1"/>
    <col min="9757" max="9984" width="11.42578125" style="2"/>
    <col min="9985" max="9985" width="26.42578125" style="2" customWidth="1"/>
    <col min="9986" max="9986" width="21.7109375" style="2" customWidth="1"/>
    <col min="9987" max="9987" width="19.85546875" style="2" customWidth="1"/>
    <col min="9988" max="9988" width="19.7109375" style="2" customWidth="1"/>
    <col min="9989" max="9989" width="5.42578125" style="2" customWidth="1"/>
    <col min="9990" max="9990" width="42.28515625" style="2" customWidth="1"/>
    <col min="9991" max="9991" width="19" style="2" customWidth="1"/>
    <col min="9992" max="9992" width="22.140625" style="2" customWidth="1"/>
    <col min="9993" max="9993" width="17.28515625" style="2" customWidth="1"/>
    <col min="9994" max="9994" width="23.7109375" style="2" customWidth="1"/>
    <col min="9995" max="9995" width="17.28515625" style="2" customWidth="1"/>
    <col min="9996" max="9996" width="13.5703125" style="2" customWidth="1"/>
    <col min="9997" max="9997" width="15.42578125" style="2" customWidth="1"/>
    <col min="9998" max="9998" width="27.5703125" style="2" customWidth="1"/>
    <col min="9999" max="9999" width="8.28515625" style="2" customWidth="1"/>
    <col min="10000" max="10000" width="8.5703125" style="2" customWidth="1"/>
    <col min="10001" max="10001" width="8" style="2" customWidth="1"/>
    <col min="10002" max="10002" width="8.42578125" style="2" customWidth="1"/>
    <col min="10003" max="10003" width="20" style="2" customWidth="1"/>
    <col min="10004" max="10004" width="4.28515625" style="2" customWidth="1"/>
    <col min="10005" max="10005" width="11" style="2" customWidth="1"/>
    <col min="10006" max="10006" width="9.140625" style="2" customWidth="1"/>
    <col min="10007" max="10007" width="8.85546875" style="2" customWidth="1"/>
    <col min="10008" max="10008" width="8.7109375" style="2" customWidth="1"/>
    <col min="10009" max="10009" width="14.85546875" style="2" customWidth="1"/>
    <col min="10010" max="10012" width="60.7109375" style="2" customWidth="1"/>
    <col min="10013" max="10240" width="11.42578125" style="2"/>
    <col min="10241" max="10241" width="26.42578125" style="2" customWidth="1"/>
    <col min="10242" max="10242" width="21.7109375" style="2" customWidth="1"/>
    <col min="10243" max="10243" width="19.85546875" style="2" customWidth="1"/>
    <col min="10244" max="10244" width="19.7109375" style="2" customWidth="1"/>
    <col min="10245" max="10245" width="5.42578125" style="2" customWidth="1"/>
    <col min="10246" max="10246" width="42.28515625" style="2" customWidth="1"/>
    <col min="10247" max="10247" width="19" style="2" customWidth="1"/>
    <col min="10248" max="10248" width="22.140625" style="2" customWidth="1"/>
    <col min="10249" max="10249" width="17.28515625" style="2" customWidth="1"/>
    <col min="10250" max="10250" width="23.7109375" style="2" customWidth="1"/>
    <col min="10251" max="10251" width="17.28515625" style="2" customWidth="1"/>
    <col min="10252" max="10252" width="13.5703125" style="2" customWidth="1"/>
    <col min="10253" max="10253" width="15.42578125" style="2" customWidth="1"/>
    <col min="10254" max="10254" width="27.5703125" style="2" customWidth="1"/>
    <col min="10255" max="10255" width="8.28515625" style="2" customWidth="1"/>
    <col min="10256" max="10256" width="8.5703125" style="2" customWidth="1"/>
    <col min="10257" max="10257" width="8" style="2" customWidth="1"/>
    <col min="10258" max="10258" width="8.42578125" style="2" customWidth="1"/>
    <col min="10259" max="10259" width="20" style="2" customWidth="1"/>
    <col min="10260" max="10260" width="4.28515625" style="2" customWidth="1"/>
    <col min="10261" max="10261" width="11" style="2" customWidth="1"/>
    <col min="10262" max="10262" width="9.140625" style="2" customWidth="1"/>
    <col min="10263" max="10263" width="8.85546875" style="2" customWidth="1"/>
    <col min="10264" max="10264" width="8.7109375" style="2" customWidth="1"/>
    <col min="10265" max="10265" width="14.85546875" style="2" customWidth="1"/>
    <col min="10266" max="10268" width="60.7109375" style="2" customWidth="1"/>
    <col min="10269" max="10496" width="11.42578125" style="2"/>
    <col min="10497" max="10497" width="26.42578125" style="2" customWidth="1"/>
    <col min="10498" max="10498" width="21.7109375" style="2" customWidth="1"/>
    <col min="10499" max="10499" width="19.85546875" style="2" customWidth="1"/>
    <col min="10500" max="10500" width="19.7109375" style="2" customWidth="1"/>
    <col min="10501" max="10501" width="5.42578125" style="2" customWidth="1"/>
    <col min="10502" max="10502" width="42.28515625" style="2" customWidth="1"/>
    <col min="10503" max="10503" width="19" style="2" customWidth="1"/>
    <col min="10504" max="10504" width="22.140625" style="2" customWidth="1"/>
    <col min="10505" max="10505" width="17.28515625" style="2" customWidth="1"/>
    <col min="10506" max="10506" width="23.7109375" style="2" customWidth="1"/>
    <col min="10507" max="10507" width="17.28515625" style="2" customWidth="1"/>
    <col min="10508" max="10508" width="13.5703125" style="2" customWidth="1"/>
    <col min="10509" max="10509" width="15.42578125" style="2" customWidth="1"/>
    <col min="10510" max="10510" width="27.5703125" style="2" customWidth="1"/>
    <col min="10511" max="10511" width="8.28515625" style="2" customWidth="1"/>
    <col min="10512" max="10512" width="8.5703125" style="2" customWidth="1"/>
    <col min="10513" max="10513" width="8" style="2" customWidth="1"/>
    <col min="10514" max="10514" width="8.42578125" style="2" customWidth="1"/>
    <col min="10515" max="10515" width="20" style="2" customWidth="1"/>
    <col min="10516" max="10516" width="4.28515625" style="2" customWidth="1"/>
    <col min="10517" max="10517" width="11" style="2" customWidth="1"/>
    <col min="10518" max="10518" width="9.140625" style="2" customWidth="1"/>
    <col min="10519" max="10519" width="8.85546875" style="2" customWidth="1"/>
    <col min="10520" max="10520" width="8.7109375" style="2" customWidth="1"/>
    <col min="10521" max="10521" width="14.85546875" style="2" customWidth="1"/>
    <col min="10522" max="10524" width="60.7109375" style="2" customWidth="1"/>
    <col min="10525" max="10752" width="11.42578125" style="2"/>
    <col min="10753" max="10753" width="26.42578125" style="2" customWidth="1"/>
    <col min="10754" max="10754" width="21.7109375" style="2" customWidth="1"/>
    <col min="10755" max="10755" width="19.85546875" style="2" customWidth="1"/>
    <col min="10756" max="10756" width="19.7109375" style="2" customWidth="1"/>
    <col min="10757" max="10757" width="5.42578125" style="2" customWidth="1"/>
    <col min="10758" max="10758" width="42.28515625" style="2" customWidth="1"/>
    <col min="10759" max="10759" width="19" style="2" customWidth="1"/>
    <col min="10760" max="10760" width="22.140625" style="2" customWidth="1"/>
    <col min="10761" max="10761" width="17.28515625" style="2" customWidth="1"/>
    <col min="10762" max="10762" width="23.7109375" style="2" customWidth="1"/>
    <col min="10763" max="10763" width="17.28515625" style="2" customWidth="1"/>
    <col min="10764" max="10764" width="13.5703125" style="2" customWidth="1"/>
    <col min="10765" max="10765" width="15.42578125" style="2" customWidth="1"/>
    <col min="10766" max="10766" width="27.5703125" style="2" customWidth="1"/>
    <col min="10767" max="10767" width="8.28515625" style="2" customWidth="1"/>
    <col min="10768" max="10768" width="8.5703125" style="2" customWidth="1"/>
    <col min="10769" max="10769" width="8" style="2" customWidth="1"/>
    <col min="10770" max="10770" width="8.42578125" style="2" customWidth="1"/>
    <col min="10771" max="10771" width="20" style="2" customWidth="1"/>
    <col min="10772" max="10772" width="4.28515625" style="2" customWidth="1"/>
    <col min="10773" max="10773" width="11" style="2" customWidth="1"/>
    <col min="10774" max="10774" width="9.140625" style="2" customWidth="1"/>
    <col min="10775" max="10775" width="8.85546875" style="2" customWidth="1"/>
    <col min="10776" max="10776" width="8.7109375" style="2" customWidth="1"/>
    <col min="10777" max="10777" width="14.85546875" style="2" customWidth="1"/>
    <col min="10778" max="10780" width="60.7109375" style="2" customWidth="1"/>
    <col min="10781" max="11008" width="11.42578125" style="2"/>
    <col min="11009" max="11009" width="26.42578125" style="2" customWidth="1"/>
    <col min="11010" max="11010" width="21.7109375" style="2" customWidth="1"/>
    <col min="11011" max="11011" width="19.85546875" style="2" customWidth="1"/>
    <col min="11012" max="11012" width="19.7109375" style="2" customWidth="1"/>
    <col min="11013" max="11013" width="5.42578125" style="2" customWidth="1"/>
    <col min="11014" max="11014" width="42.28515625" style="2" customWidth="1"/>
    <col min="11015" max="11015" width="19" style="2" customWidth="1"/>
    <col min="11016" max="11016" width="22.140625" style="2" customWidth="1"/>
    <col min="11017" max="11017" width="17.28515625" style="2" customWidth="1"/>
    <col min="11018" max="11018" width="23.7109375" style="2" customWidth="1"/>
    <col min="11019" max="11019" width="17.28515625" style="2" customWidth="1"/>
    <col min="11020" max="11020" width="13.5703125" style="2" customWidth="1"/>
    <col min="11021" max="11021" width="15.42578125" style="2" customWidth="1"/>
    <col min="11022" max="11022" width="27.5703125" style="2" customWidth="1"/>
    <col min="11023" max="11023" width="8.28515625" style="2" customWidth="1"/>
    <col min="11024" max="11024" width="8.5703125" style="2" customWidth="1"/>
    <col min="11025" max="11025" width="8" style="2" customWidth="1"/>
    <col min="11026" max="11026" width="8.42578125" style="2" customWidth="1"/>
    <col min="11027" max="11027" width="20" style="2" customWidth="1"/>
    <col min="11028" max="11028" width="4.28515625" style="2" customWidth="1"/>
    <col min="11029" max="11029" width="11" style="2" customWidth="1"/>
    <col min="11030" max="11030" width="9.140625" style="2" customWidth="1"/>
    <col min="11031" max="11031" width="8.85546875" style="2" customWidth="1"/>
    <col min="11032" max="11032" width="8.7109375" style="2" customWidth="1"/>
    <col min="11033" max="11033" width="14.85546875" style="2" customWidth="1"/>
    <col min="11034" max="11036" width="60.7109375" style="2" customWidth="1"/>
    <col min="11037" max="11264" width="11.42578125" style="2"/>
    <col min="11265" max="11265" width="26.42578125" style="2" customWidth="1"/>
    <col min="11266" max="11266" width="21.7109375" style="2" customWidth="1"/>
    <col min="11267" max="11267" width="19.85546875" style="2" customWidth="1"/>
    <col min="11268" max="11268" width="19.7109375" style="2" customWidth="1"/>
    <col min="11269" max="11269" width="5.42578125" style="2" customWidth="1"/>
    <col min="11270" max="11270" width="42.28515625" style="2" customWidth="1"/>
    <col min="11271" max="11271" width="19" style="2" customWidth="1"/>
    <col min="11272" max="11272" width="22.140625" style="2" customWidth="1"/>
    <col min="11273" max="11273" width="17.28515625" style="2" customWidth="1"/>
    <col min="11274" max="11274" width="23.7109375" style="2" customWidth="1"/>
    <col min="11275" max="11275" width="17.28515625" style="2" customWidth="1"/>
    <col min="11276" max="11276" width="13.5703125" style="2" customWidth="1"/>
    <col min="11277" max="11277" width="15.42578125" style="2" customWidth="1"/>
    <col min="11278" max="11278" width="27.5703125" style="2" customWidth="1"/>
    <col min="11279" max="11279" width="8.28515625" style="2" customWidth="1"/>
    <col min="11280" max="11280" width="8.5703125" style="2" customWidth="1"/>
    <col min="11281" max="11281" width="8" style="2" customWidth="1"/>
    <col min="11282" max="11282" width="8.42578125" style="2" customWidth="1"/>
    <col min="11283" max="11283" width="20" style="2" customWidth="1"/>
    <col min="11284" max="11284" width="4.28515625" style="2" customWidth="1"/>
    <col min="11285" max="11285" width="11" style="2" customWidth="1"/>
    <col min="11286" max="11286" width="9.140625" style="2" customWidth="1"/>
    <col min="11287" max="11287" width="8.85546875" style="2" customWidth="1"/>
    <col min="11288" max="11288" width="8.7109375" style="2" customWidth="1"/>
    <col min="11289" max="11289" width="14.85546875" style="2" customWidth="1"/>
    <col min="11290" max="11292" width="60.7109375" style="2" customWidth="1"/>
    <col min="11293" max="11520" width="11.42578125" style="2"/>
    <col min="11521" max="11521" width="26.42578125" style="2" customWidth="1"/>
    <col min="11522" max="11522" width="21.7109375" style="2" customWidth="1"/>
    <col min="11523" max="11523" width="19.85546875" style="2" customWidth="1"/>
    <col min="11524" max="11524" width="19.7109375" style="2" customWidth="1"/>
    <col min="11525" max="11525" width="5.42578125" style="2" customWidth="1"/>
    <col min="11526" max="11526" width="42.28515625" style="2" customWidth="1"/>
    <col min="11527" max="11527" width="19" style="2" customWidth="1"/>
    <col min="11528" max="11528" width="22.140625" style="2" customWidth="1"/>
    <col min="11529" max="11529" width="17.28515625" style="2" customWidth="1"/>
    <col min="11530" max="11530" width="23.7109375" style="2" customWidth="1"/>
    <col min="11531" max="11531" width="17.28515625" style="2" customWidth="1"/>
    <col min="11532" max="11532" width="13.5703125" style="2" customWidth="1"/>
    <col min="11533" max="11533" width="15.42578125" style="2" customWidth="1"/>
    <col min="11534" max="11534" width="27.5703125" style="2" customWidth="1"/>
    <col min="11535" max="11535" width="8.28515625" style="2" customWidth="1"/>
    <col min="11536" max="11536" width="8.5703125" style="2" customWidth="1"/>
    <col min="11537" max="11537" width="8" style="2" customWidth="1"/>
    <col min="11538" max="11538" width="8.42578125" style="2" customWidth="1"/>
    <col min="11539" max="11539" width="20" style="2" customWidth="1"/>
    <col min="11540" max="11540" width="4.28515625" style="2" customWidth="1"/>
    <col min="11541" max="11541" width="11" style="2" customWidth="1"/>
    <col min="11542" max="11542" width="9.140625" style="2" customWidth="1"/>
    <col min="11543" max="11543" width="8.85546875" style="2" customWidth="1"/>
    <col min="11544" max="11544" width="8.7109375" style="2" customWidth="1"/>
    <col min="11545" max="11545" width="14.85546875" style="2" customWidth="1"/>
    <col min="11546" max="11548" width="60.7109375" style="2" customWidth="1"/>
    <col min="11549" max="11776" width="11.42578125" style="2"/>
    <col min="11777" max="11777" width="26.42578125" style="2" customWidth="1"/>
    <col min="11778" max="11778" width="21.7109375" style="2" customWidth="1"/>
    <col min="11779" max="11779" width="19.85546875" style="2" customWidth="1"/>
    <col min="11780" max="11780" width="19.7109375" style="2" customWidth="1"/>
    <col min="11781" max="11781" width="5.42578125" style="2" customWidth="1"/>
    <col min="11782" max="11782" width="42.28515625" style="2" customWidth="1"/>
    <col min="11783" max="11783" width="19" style="2" customWidth="1"/>
    <col min="11784" max="11784" width="22.140625" style="2" customWidth="1"/>
    <col min="11785" max="11785" width="17.28515625" style="2" customWidth="1"/>
    <col min="11786" max="11786" width="23.7109375" style="2" customWidth="1"/>
    <col min="11787" max="11787" width="17.28515625" style="2" customWidth="1"/>
    <col min="11788" max="11788" width="13.5703125" style="2" customWidth="1"/>
    <col min="11789" max="11789" width="15.42578125" style="2" customWidth="1"/>
    <col min="11790" max="11790" width="27.5703125" style="2" customWidth="1"/>
    <col min="11791" max="11791" width="8.28515625" style="2" customWidth="1"/>
    <col min="11792" max="11792" width="8.5703125" style="2" customWidth="1"/>
    <col min="11793" max="11793" width="8" style="2" customWidth="1"/>
    <col min="11794" max="11794" width="8.42578125" style="2" customWidth="1"/>
    <col min="11795" max="11795" width="20" style="2" customWidth="1"/>
    <col min="11796" max="11796" width="4.28515625" style="2" customWidth="1"/>
    <col min="11797" max="11797" width="11" style="2" customWidth="1"/>
    <col min="11798" max="11798" width="9.140625" style="2" customWidth="1"/>
    <col min="11799" max="11799" width="8.85546875" style="2" customWidth="1"/>
    <col min="11800" max="11800" width="8.7109375" style="2" customWidth="1"/>
    <col min="11801" max="11801" width="14.85546875" style="2" customWidth="1"/>
    <col min="11802" max="11804" width="60.7109375" style="2" customWidth="1"/>
    <col min="11805" max="12032" width="11.42578125" style="2"/>
    <col min="12033" max="12033" width="26.42578125" style="2" customWidth="1"/>
    <col min="12034" max="12034" width="21.7109375" style="2" customWidth="1"/>
    <col min="12035" max="12035" width="19.85546875" style="2" customWidth="1"/>
    <col min="12036" max="12036" width="19.7109375" style="2" customWidth="1"/>
    <col min="12037" max="12037" width="5.42578125" style="2" customWidth="1"/>
    <col min="12038" max="12038" width="42.28515625" style="2" customWidth="1"/>
    <col min="12039" max="12039" width="19" style="2" customWidth="1"/>
    <col min="12040" max="12040" width="22.140625" style="2" customWidth="1"/>
    <col min="12041" max="12041" width="17.28515625" style="2" customWidth="1"/>
    <col min="12042" max="12042" width="23.7109375" style="2" customWidth="1"/>
    <col min="12043" max="12043" width="17.28515625" style="2" customWidth="1"/>
    <col min="12044" max="12044" width="13.5703125" style="2" customWidth="1"/>
    <col min="12045" max="12045" width="15.42578125" style="2" customWidth="1"/>
    <col min="12046" max="12046" width="27.5703125" style="2" customWidth="1"/>
    <col min="12047" max="12047" width="8.28515625" style="2" customWidth="1"/>
    <col min="12048" max="12048" width="8.5703125" style="2" customWidth="1"/>
    <col min="12049" max="12049" width="8" style="2" customWidth="1"/>
    <col min="12050" max="12050" width="8.42578125" style="2" customWidth="1"/>
    <col min="12051" max="12051" width="20" style="2" customWidth="1"/>
    <col min="12052" max="12052" width="4.28515625" style="2" customWidth="1"/>
    <col min="12053" max="12053" width="11" style="2" customWidth="1"/>
    <col min="12054" max="12054" width="9.140625" style="2" customWidth="1"/>
    <col min="12055" max="12055" width="8.85546875" style="2" customWidth="1"/>
    <col min="12056" max="12056" width="8.7109375" style="2" customWidth="1"/>
    <col min="12057" max="12057" width="14.85546875" style="2" customWidth="1"/>
    <col min="12058" max="12060" width="60.7109375" style="2" customWidth="1"/>
    <col min="12061" max="12288" width="11.42578125" style="2"/>
    <col min="12289" max="12289" width="26.42578125" style="2" customWidth="1"/>
    <col min="12290" max="12290" width="21.7109375" style="2" customWidth="1"/>
    <col min="12291" max="12291" width="19.85546875" style="2" customWidth="1"/>
    <col min="12292" max="12292" width="19.7109375" style="2" customWidth="1"/>
    <col min="12293" max="12293" width="5.42578125" style="2" customWidth="1"/>
    <col min="12294" max="12294" width="42.28515625" style="2" customWidth="1"/>
    <col min="12295" max="12295" width="19" style="2" customWidth="1"/>
    <col min="12296" max="12296" width="22.140625" style="2" customWidth="1"/>
    <col min="12297" max="12297" width="17.28515625" style="2" customWidth="1"/>
    <col min="12298" max="12298" width="23.7109375" style="2" customWidth="1"/>
    <col min="12299" max="12299" width="17.28515625" style="2" customWidth="1"/>
    <col min="12300" max="12300" width="13.5703125" style="2" customWidth="1"/>
    <col min="12301" max="12301" width="15.42578125" style="2" customWidth="1"/>
    <col min="12302" max="12302" width="27.5703125" style="2" customWidth="1"/>
    <col min="12303" max="12303" width="8.28515625" style="2" customWidth="1"/>
    <col min="12304" max="12304" width="8.5703125" style="2" customWidth="1"/>
    <col min="12305" max="12305" width="8" style="2" customWidth="1"/>
    <col min="12306" max="12306" width="8.42578125" style="2" customWidth="1"/>
    <col min="12307" max="12307" width="20" style="2" customWidth="1"/>
    <col min="12308" max="12308" width="4.28515625" style="2" customWidth="1"/>
    <col min="12309" max="12309" width="11" style="2" customWidth="1"/>
    <col min="12310" max="12310" width="9.140625" style="2" customWidth="1"/>
    <col min="12311" max="12311" width="8.85546875" style="2" customWidth="1"/>
    <col min="12312" max="12312" width="8.7109375" style="2" customWidth="1"/>
    <col min="12313" max="12313" width="14.85546875" style="2" customWidth="1"/>
    <col min="12314" max="12316" width="60.7109375" style="2" customWidth="1"/>
    <col min="12317" max="12544" width="11.42578125" style="2"/>
    <col min="12545" max="12545" width="26.42578125" style="2" customWidth="1"/>
    <col min="12546" max="12546" width="21.7109375" style="2" customWidth="1"/>
    <col min="12547" max="12547" width="19.85546875" style="2" customWidth="1"/>
    <col min="12548" max="12548" width="19.7109375" style="2" customWidth="1"/>
    <col min="12549" max="12549" width="5.42578125" style="2" customWidth="1"/>
    <col min="12550" max="12550" width="42.28515625" style="2" customWidth="1"/>
    <col min="12551" max="12551" width="19" style="2" customWidth="1"/>
    <col min="12552" max="12552" width="22.140625" style="2" customWidth="1"/>
    <col min="12553" max="12553" width="17.28515625" style="2" customWidth="1"/>
    <col min="12554" max="12554" width="23.7109375" style="2" customWidth="1"/>
    <col min="12555" max="12555" width="17.28515625" style="2" customWidth="1"/>
    <col min="12556" max="12556" width="13.5703125" style="2" customWidth="1"/>
    <col min="12557" max="12557" width="15.42578125" style="2" customWidth="1"/>
    <col min="12558" max="12558" width="27.5703125" style="2" customWidth="1"/>
    <col min="12559" max="12559" width="8.28515625" style="2" customWidth="1"/>
    <col min="12560" max="12560" width="8.5703125" style="2" customWidth="1"/>
    <col min="12561" max="12561" width="8" style="2" customWidth="1"/>
    <col min="12562" max="12562" width="8.42578125" style="2" customWidth="1"/>
    <col min="12563" max="12563" width="20" style="2" customWidth="1"/>
    <col min="12564" max="12564" width="4.28515625" style="2" customWidth="1"/>
    <col min="12565" max="12565" width="11" style="2" customWidth="1"/>
    <col min="12566" max="12566" width="9.140625" style="2" customWidth="1"/>
    <col min="12567" max="12567" width="8.85546875" style="2" customWidth="1"/>
    <col min="12568" max="12568" width="8.7109375" style="2" customWidth="1"/>
    <col min="12569" max="12569" width="14.85546875" style="2" customWidth="1"/>
    <col min="12570" max="12572" width="60.7109375" style="2" customWidth="1"/>
    <col min="12573" max="12800" width="11.42578125" style="2"/>
    <col min="12801" max="12801" width="26.42578125" style="2" customWidth="1"/>
    <col min="12802" max="12802" width="21.7109375" style="2" customWidth="1"/>
    <col min="12803" max="12803" width="19.85546875" style="2" customWidth="1"/>
    <col min="12804" max="12804" width="19.7109375" style="2" customWidth="1"/>
    <col min="12805" max="12805" width="5.42578125" style="2" customWidth="1"/>
    <col min="12806" max="12806" width="42.28515625" style="2" customWidth="1"/>
    <col min="12807" max="12807" width="19" style="2" customWidth="1"/>
    <col min="12808" max="12808" width="22.140625" style="2" customWidth="1"/>
    <col min="12809" max="12809" width="17.28515625" style="2" customWidth="1"/>
    <col min="12810" max="12810" width="23.7109375" style="2" customWidth="1"/>
    <col min="12811" max="12811" width="17.28515625" style="2" customWidth="1"/>
    <col min="12812" max="12812" width="13.5703125" style="2" customWidth="1"/>
    <col min="12813" max="12813" width="15.42578125" style="2" customWidth="1"/>
    <col min="12814" max="12814" width="27.5703125" style="2" customWidth="1"/>
    <col min="12815" max="12815" width="8.28515625" style="2" customWidth="1"/>
    <col min="12816" max="12816" width="8.5703125" style="2" customWidth="1"/>
    <col min="12817" max="12817" width="8" style="2" customWidth="1"/>
    <col min="12818" max="12818" width="8.42578125" style="2" customWidth="1"/>
    <col min="12819" max="12819" width="20" style="2" customWidth="1"/>
    <col min="12820" max="12820" width="4.28515625" style="2" customWidth="1"/>
    <col min="12821" max="12821" width="11" style="2" customWidth="1"/>
    <col min="12822" max="12822" width="9.140625" style="2" customWidth="1"/>
    <col min="12823" max="12823" width="8.85546875" style="2" customWidth="1"/>
    <col min="12824" max="12824" width="8.7109375" style="2" customWidth="1"/>
    <col min="12825" max="12825" width="14.85546875" style="2" customWidth="1"/>
    <col min="12826" max="12828" width="60.7109375" style="2" customWidth="1"/>
    <col min="12829" max="13056" width="11.42578125" style="2"/>
    <col min="13057" max="13057" width="26.42578125" style="2" customWidth="1"/>
    <col min="13058" max="13058" width="21.7109375" style="2" customWidth="1"/>
    <col min="13059" max="13059" width="19.85546875" style="2" customWidth="1"/>
    <col min="13060" max="13060" width="19.7109375" style="2" customWidth="1"/>
    <col min="13061" max="13061" width="5.42578125" style="2" customWidth="1"/>
    <col min="13062" max="13062" width="42.28515625" style="2" customWidth="1"/>
    <col min="13063" max="13063" width="19" style="2" customWidth="1"/>
    <col min="13064" max="13064" width="22.140625" style="2" customWidth="1"/>
    <col min="13065" max="13065" width="17.28515625" style="2" customWidth="1"/>
    <col min="13066" max="13066" width="23.7109375" style="2" customWidth="1"/>
    <col min="13067" max="13067" width="17.28515625" style="2" customWidth="1"/>
    <col min="13068" max="13068" width="13.5703125" style="2" customWidth="1"/>
    <col min="13069" max="13069" width="15.42578125" style="2" customWidth="1"/>
    <col min="13070" max="13070" width="27.5703125" style="2" customWidth="1"/>
    <col min="13071" max="13071" width="8.28515625" style="2" customWidth="1"/>
    <col min="13072" max="13072" width="8.5703125" style="2" customWidth="1"/>
    <col min="13073" max="13073" width="8" style="2" customWidth="1"/>
    <col min="13074" max="13074" width="8.42578125" style="2" customWidth="1"/>
    <col min="13075" max="13075" width="20" style="2" customWidth="1"/>
    <col min="13076" max="13076" width="4.28515625" style="2" customWidth="1"/>
    <col min="13077" max="13077" width="11" style="2" customWidth="1"/>
    <col min="13078" max="13078" width="9.140625" style="2" customWidth="1"/>
    <col min="13079" max="13079" width="8.85546875" style="2" customWidth="1"/>
    <col min="13080" max="13080" width="8.7109375" style="2" customWidth="1"/>
    <col min="13081" max="13081" width="14.85546875" style="2" customWidth="1"/>
    <col min="13082" max="13084" width="60.7109375" style="2" customWidth="1"/>
    <col min="13085" max="13312" width="11.42578125" style="2"/>
    <col min="13313" max="13313" width="26.42578125" style="2" customWidth="1"/>
    <col min="13314" max="13314" width="21.7109375" style="2" customWidth="1"/>
    <col min="13315" max="13315" width="19.85546875" style="2" customWidth="1"/>
    <col min="13316" max="13316" width="19.7109375" style="2" customWidth="1"/>
    <col min="13317" max="13317" width="5.42578125" style="2" customWidth="1"/>
    <col min="13318" max="13318" width="42.28515625" style="2" customWidth="1"/>
    <col min="13319" max="13319" width="19" style="2" customWidth="1"/>
    <col min="13320" max="13320" width="22.140625" style="2" customWidth="1"/>
    <col min="13321" max="13321" width="17.28515625" style="2" customWidth="1"/>
    <col min="13322" max="13322" width="23.7109375" style="2" customWidth="1"/>
    <col min="13323" max="13323" width="17.28515625" style="2" customWidth="1"/>
    <col min="13324" max="13324" width="13.5703125" style="2" customWidth="1"/>
    <col min="13325" max="13325" width="15.42578125" style="2" customWidth="1"/>
    <col min="13326" max="13326" width="27.5703125" style="2" customWidth="1"/>
    <col min="13327" max="13327" width="8.28515625" style="2" customWidth="1"/>
    <col min="13328" max="13328" width="8.5703125" style="2" customWidth="1"/>
    <col min="13329" max="13329" width="8" style="2" customWidth="1"/>
    <col min="13330" max="13330" width="8.42578125" style="2" customWidth="1"/>
    <col min="13331" max="13331" width="20" style="2" customWidth="1"/>
    <col min="13332" max="13332" width="4.28515625" style="2" customWidth="1"/>
    <col min="13333" max="13333" width="11" style="2" customWidth="1"/>
    <col min="13334" max="13334" width="9.140625" style="2" customWidth="1"/>
    <col min="13335" max="13335" width="8.85546875" style="2" customWidth="1"/>
    <col min="13336" max="13336" width="8.7109375" style="2" customWidth="1"/>
    <col min="13337" max="13337" width="14.85546875" style="2" customWidth="1"/>
    <col min="13338" max="13340" width="60.7109375" style="2" customWidth="1"/>
    <col min="13341" max="13568" width="11.42578125" style="2"/>
    <col min="13569" max="13569" width="26.42578125" style="2" customWidth="1"/>
    <col min="13570" max="13570" width="21.7109375" style="2" customWidth="1"/>
    <col min="13571" max="13571" width="19.85546875" style="2" customWidth="1"/>
    <col min="13572" max="13572" width="19.7109375" style="2" customWidth="1"/>
    <col min="13573" max="13573" width="5.42578125" style="2" customWidth="1"/>
    <col min="13574" max="13574" width="42.28515625" style="2" customWidth="1"/>
    <col min="13575" max="13575" width="19" style="2" customWidth="1"/>
    <col min="13576" max="13576" width="22.140625" style="2" customWidth="1"/>
    <col min="13577" max="13577" width="17.28515625" style="2" customWidth="1"/>
    <col min="13578" max="13578" width="23.7109375" style="2" customWidth="1"/>
    <col min="13579" max="13579" width="17.28515625" style="2" customWidth="1"/>
    <col min="13580" max="13580" width="13.5703125" style="2" customWidth="1"/>
    <col min="13581" max="13581" width="15.42578125" style="2" customWidth="1"/>
    <col min="13582" max="13582" width="27.5703125" style="2" customWidth="1"/>
    <col min="13583" max="13583" width="8.28515625" style="2" customWidth="1"/>
    <col min="13584" max="13584" width="8.5703125" style="2" customWidth="1"/>
    <col min="13585" max="13585" width="8" style="2" customWidth="1"/>
    <col min="13586" max="13586" width="8.42578125" style="2" customWidth="1"/>
    <col min="13587" max="13587" width="20" style="2" customWidth="1"/>
    <col min="13588" max="13588" width="4.28515625" style="2" customWidth="1"/>
    <col min="13589" max="13589" width="11" style="2" customWidth="1"/>
    <col min="13590" max="13590" width="9.140625" style="2" customWidth="1"/>
    <col min="13591" max="13591" width="8.85546875" style="2" customWidth="1"/>
    <col min="13592" max="13592" width="8.7109375" style="2" customWidth="1"/>
    <col min="13593" max="13593" width="14.85546875" style="2" customWidth="1"/>
    <col min="13594" max="13596" width="60.7109375" style="2" customWidth="1"/>
    <col min="13597" max="13824" width="11.42578125" style="2"/>
    <col min="13825" max="13825" width="26.42578125" style="2" customWidth="1"/>
    <col min="13826" max="13826" width="21.7109375" style="2" customWidth="1"/>
    <col min="13827" max="13827" width="19.85546875" style="2" customWidth="1"/>
    <col min="13828" max="13828" width="19.7109375" style="2" customWidth="1"/>
    <col min="13829" max="13829" width="5.42578125" style="2" customWidth="1"/>
    <col min="13830" max="13830" width="42.28515625" style="2" customWidth="1"/>
    <col min="13831" max="13831" width="19" style="2" customWidth="1"/>
    <col min="13832" max="13832" width="22.140625" style="2" customWidth="1"/>
    <col min="13833" max="13833" width="17.28515625" style="2" customWidth="1"/>
    <col min="13834" max="13834" width="23.7109375" style="2" customWidth="1"/>
    <col min="13835" max="13835" width="17.28515625" style="2" customWidth="1"/>
    <col min="13836" max="13836" width="13.5703125" style="2" customWidth="1"/>
    <col min="13837" max="13837" width="15.42578125" style="2" customWidth="1"/>
    <col min="13838" max="13838" width="27.5703125" style="2" customWidth="1"/>
    <col min="13839" max="13839" width="8.28515625" style="2" customWidth="1"/>
    <col min="13840" max="13840" width="8.5703125" style="2" customWidth="1"/>
    <col min="13841" max="13841" width="8" style="2" customWidth="1"/>
    <col min="13842" max="13842" width="8.42578125" style="2" customWidth="1"/>
    <col min="13843" max="13843" width="20" style="2" customWidth="1"/>
    <col min="13844" max="13844" width="4.28515625" style="2" customWidth="1"/>
    <col min="13845" max="13845" width="11" style="2" customWidth="1"/>
    <col min="13846" max="13846" width="9.140625" style="2" customWidth="1"/>
    <col min="13847" max="13847" width="8.85546875" style="2" customWidth="1"/>
    <col min="13848" max="13848" width="8.7109375" style="2" customWidth="1"/>
    <col min="13849" max="13849" width="14.85546875" style="2" customWidth="1"/>
    <col min="13850" max="13852" width="60.7109375" style="2" customWidth="1"/>
    <col min="13853" max="14080" width="11.42578125" style="2"/>
    <col min="14081" max="14081" width="26.42578125" style="2" customWidth="1"/>
    <col min="14082" max="14082" width="21.7109375" style="2" customWidth="1"/>
    <col min="14083" max="14083" width="19.85546875" style="2" customWidth="1"/>
    <col min="14084" max="14084" width="19.7109375" style="2" customWidth="1"/>
    <col min="14085" max="14085" width="5.42578125" style="2" customWidth="1"/>
    <col min="14086" max="14086" width="42.28515625" style="2" customWidth="1"/>
    <col min="14087" max="14087" width="19" style="2" customWidth="1"/>
    <col min="14088" max="14088" width="22.140625" style="2" customWidth="1"/>
    <col min="14089" max="14089" width="17.28515625" style="2" customWidth="1"/>
    <col min="14090" max="14090" width="23.7109375" style="2" customWidth="1"/>
    <col min="14091" max="14091" width="17.28515625" style="2" customWidth="1"/>
    <col min="14092" max="14092" width="13.5703125" style="2" customWidth="1"/>
    <col min="14093" max="14093" width="15.42578125" style="2" customWidth="1"/>
    <col min="14094" max="14094" width="27.5703125" style="2" customWidth="1"/>
    <col min="14095" max="14095" width="8.28515625" style="2" customWidth="1"/>
    <col min="14096" max="14096" width="8.5703125" style="2" customWidth="1"/>
    <col min="14097" max="14097" width="8" style="2" customWidth="1"/>
    <col min="14098" max="14098" width="8.42578125" style="2" customWidth="1"/>
    <col min="14099" max="14099" width="20" style="2" customWidth="1"/>
    <col min="14100" max="14100" width="4.28515625" style="2" customWidth="1"/>
    <col min="14101" max="14101" width="11" style="2" customWidth="1"/>
    <col min="14102" max="14102" width="9.140625" style="2" customWidth="1"/>
    <col min="14103" max="14103" width="8.85546875" style="2" customWidth="1"/>
    <col min="14104" max="14104" width="8.7109375" style="2" customWidth="1"/>
    <col min="14105" max="14105" width="14.85546875" style="2" customWidth="1"/>
    <col min="14106" max="14108" width="60.7109375" style="2" customWidth="1"/>
    <col min="14109" max="14336" width="11.42578125" style="2"/>
    <col min="14337" max="14337" width="26.42578125" style="2" customWidth="1"/>
    <col min="14338" max="14338" width="21.7109375" style="2" customWidth="1"/>
    <col min="14339" max="14339" width="19.85546875" style="2" customWidth="1"/>
    <col min="14340" max="14340" width="19.7109375" style="2" customWidth="1"/>
    <col min="14341" max="14341" width="5.42578125" style="2" customWidth="1"/>
    <col min="14342" max="14342" width="42.28515625" style="2" customWidth="1"/>
    <col min="14343" max="14343" width="19" style="2" customWidth="1"/>
    <col min="14344" max="14344" width="22.140625" style="2" customWidth="1"/>
    <col min="14345" max="14345" width="17.28515625" style="2" customWidth="1"/>
    <col min="14346" max="14346" width="23.7109375" style="2" customWidth="1"/>
    <col min="14347" max="14347" width="17.28515625" style="2" customWidth="1"/>
    <col min="14348" max="14348" width="13.5703125" style="2" customWidth="1"/>
    <col min="14349" max="14349" width="15.42578125" style="2" customWidth="1"/>
    <col min="14350" max="14350" width="27.5703125" style="2" customWidth="1"/>
    <col min="14351" max="14351" width="8.28515625" style="2" customWidth="1"/>
    <col min="14352" max="14352" width="8.5703125" style="2" customWidth="1"/>
    <col min="14353" max="14353" width="8" style="2" customWidth="1"/>
    <col min="14354" max="14354" width="8.42578125" style="2" customWidth="1"/>
    <col min="14355" max="14355" width="20" style="2" customWidth="1"/>
    <col min="14356" max="14356" width="4.28515625" style="2" customWidth="1"/>
    <col min="14357" max="14357" width="11" style="2" customWidth="1"/>
    <col min="14358" max="14358" width="9.140625" style="2" customWidth="1"/>
    <col min="14359" max="14359" width="8.85546875" style="2" customWidth="1"/>
    <col min="14360" max="14360" width="8.7109375" style="2" customWidth="1"/>
    <col min="14361" max="14361" width="14.85546875" style="2" customWidth="1"/>
    <col min="14362" max="14364" width="60.7109375" style="2" customWidth="1"/>
    <col min="14365" max="14592" width="11.42578125" style="2"/>
    <col min="14593" max="14593" width="26.42578125" style="2" customWidth="1"/>
    <col min="14594" max="14594" width="21.7109375" style="2" customWidth="1"/>
    <col min="14595" max="14595" width="19.85546875" style="2" customWidth="1"/>
    <col min="14596" max="14596" width="19.7109375" style="2" customWidth="1"/>
    <col min="14597" max="14597" width="5.42578125" style="2" customWidth="1"/>
    <col min="14598" max="14598" width="42.28515625" style="2" customWidth="1"/>
    <col min="14599" max="14599" width="19" style="2" customWidth="1"/>
    <col min="14600" max="14600" width="22.140625" style="2" customWidth="1"/>
    <col min="14601" max="14601" width="17.28515625" style="2" customWidth="1"/>
    <col min="14602" max="14602" width="23.7109375" style="2" customWidth="1"/>
    <col min="14603" max="14603" width="17.28515625" style="2" customWidth="1"/>
    <col min="14604" max="14604" width="13.5703125" style="2" customWidth="1"/>
    <col min="14605" max="14605" width="15.42578125" style="2" customWidth="1"/>
    <col min="14606" max="14606" width="27.5703125" style="2" customWidth="1"/>
    <col min="14607" max="14607" width="8.28515625" style="2" customWidth="1"/>
    <col min="14608" max="14608" width="8.5703125" style="2" customWidth="1"/>
    <col min="14609" max="14609" width="8" style="2" customWidth="1"/>
    <col min="14610" max="14610" width="8.42578125" style="2" customWidth="1"/>
    <col min="14611" max="14611" width="20" style="2" customWidth="1"/>
    <col min="14612" max="14612" width="4.28515625" style="2" customWidth="1"/>
    <col min="14613" max="14613" width="11" style="2" customWidth="1"/>
    <col min="14614" max="14614" width="9.140625" style="2" customWidth="1"/>
    <col min="14615" max="14615" width="8.85546875" style="2" customWidth="1"/>
    <col min="14616" max="14616" width="8.7109375" style="2" customWidth="1"/>
    <col min="14617" max="14617" width="14.85546875" style="2" customWidth="1"/>
    <col min="14618" max="14620" width="60.7109375" style="2" customWidth="1"/>
    <col min="14621" max="14848" width="11.42578125" style="2"/>
    <col min="14849" max="14849" width="26.42578125" style="2" customWidth="1"/>
    <col min="14850" max="14850" width="21.7109375" style="2" customWidth="1"/>
    <col min="14851" max="14851" width="19.85546875" style="2" customWidth="1"/>
    <col min="14852" max="14852" width="19.7109375" style="2" customWidth="1"/>
    <col min="14853" max="14853" width="5.42578125" style="2" customWidth="1"/>
    <col min="14854" max="14854" width="42.28515625" style="2" customWidth="1"/>
    <col min="14855" max="14855" width="19" style="2" customWidth="1"/>
    <col min="14856" max="14856" width="22.140625" style="2" customWidth="1"/>
    <col min="14857" max="14857" width="17.28515625" style="2" customWidth="1"/>
    <col min="14858" max="14858" width="23.7109375" style="2" customWidth="1"/>
    <col min="14859" max="14859" width="17.28515625" style="2" customWidth="1"/>
    <col min="14860" max="14860" width="13.5703125" style="2" customWidth="1"/>
    <col min="14861" max="14861" width="15.42578125" style="2" customWidth="1"/>
    <col min="14862" max="14862" width="27.5703125" style="2" customWidth="1"/>
    <col min="14863" max="14863" width="8.28515625" style="2" customWidth="1"/>
    <col min="14864" max="14864" width="8.5703125" style="2" customWidth="1"/>
    <col min="14865" max="14865" width="8" style="2" customWidth="1"/>
    <col min="14866" max="14866" width="8.42578125" style="2" customWidth="1"/>
    <col min="14867" max="14867" width="20" style="2" customWidth="1"/>
    <col min="14868" max="14868" width="4.28515625" style="2" customWidth="1"/>
    <col min="14869" max="14869" width="11" style="2" customWidth="1"/>
    <col min="14870" max="14870" width="9.140625" style="2" customWidth="1"/>
    <col min="14871" max="14871" width="8.85546875" style="2" customWidth="1"/>
    <col min="14872" max="14872" width="8.7109375" style="2" customWidth="1"/>
    <col min="14873" max="14873" width="14.85546875" style="2" customWidth="1"/>
    <col min="14874" max="14876" width="60.7109375" style="2" customWidth="1"/>
    <col min="14877" max="15104" width="11.42578125" style="2"/>
    <col min="15105" max="15105" width="26.42578125" style="2" customWidth="1"/>
    <col min="15106" max="15106" width="21.7109375" style="2" customWidth="1"/>
    <col min="15107" max="15107" width="19.85546875" style="2" customWidth="1"/>
    <col min="15108" max="15108" width="19.7109375" style="2" customWidth="1"/>
    <col min="15109" max="15109" width="5.42578125" style="2" customWidth="1"/>
    <col min="15110" max="15110" width="42.28515625" style="2" customWidth="1"/>
    <col min="15111" max="15111" width="19" style="2" customWidth="1"/>
    <col min="15112" max="15112" width="22.140625" style="2" customWidth="1"/>
    <col min="15113" max="15113" width="17.28515625" style="2" customWidth="1"/>
    <col min="15114" max="15114" width="23.7109375" style="2" customWidth="1"/>
    <col min="15115" max="15115" width="17.28515625" style="2" customWidth="1"/>
    <col min="15116" max="15116" width="13.5703125" style="2" customWidth="1"/>
    <col min="15117" max="15117" width="15.42578125" style="2" customWidth="1"/>
    <col min="15118" max="15118" width="27.5703125" style="2" customWidth="1"/>
    <col min="15119" max="15119" width="8.28515625" style="2" customWidth="1"/>
    <col min="15120" max="15120" width="8.5703125" style="2" customWidth="1"/>
    <col min="15121" max="15121" width="8" style="2" customWidth="1"/>
    <col min="15122" max="15122" width="8.42578125" style="2" customWidth="1"/>
    <col min="15123" max="15123" width="20" style="2" customWidth="1"/>
    <col min="15124" max="15124" width="4.28515625" style="2" customWidth="1"/>
    <col min="15125" max="15125" width="11" style="2" customWidth="1"/>
    <col min="15126" max="15126" width="9.140625" style="2" customWidth="1"/>
    <col min="15127" max="15127" width="8.85546875" style="2" customWidth="1"/>
    <col min="15128" max="15128" width="8.7109375" style="2" customWidth="1"/>
    <col min="15129" max="15129" width="14.85546875" style="2" customWidth="1"/>
    <col min="15130" max="15132" width="60.7109375" style="2" customWidth="1"/>
    <col min="15133" max="15360" width="11.42578125" style="2"/>
    <col min="15361" max="15361" width="26.42578125" style="2" customWidth="1"/>
    <col min="15362" max="15362" width="21.7109375" style="2" customWidth="1"/>
    <col min="15363" max="15363" width="19.85546875" style="2" customWidth="1"/>
    <col min="15364" max="15364" width="19.7109375" style="2" customWidth="1"/>
    <col min="15365" max="15365" width="5.42578125" style="2" customWidth="1"/>
    <col min="15366" max="15366" width="42.28515625" style="2" customWidth="1"/>
    <col min="15367" max="15367" width="19" style="2" customWidth="1"/>
    <col min="15368" max="15368" width="22.140625" style="2" customWidth="1"/>
    <col min="15369" max="15369" width="17.28515625" style="2" customWidth="1"/>
    <col min="15370" max="15370" width="23.7109375" style="2" customWidth="1"/>
    <col min="15371" max="15371" width="17.28515625" style="2" customWidth="1"/>
    <col min="15372" max="15372" width="13.5703125" style="2" customWidth="1"/>
    <col min="15373" max="15373" width="15.42578125" style="2" customWidth="1"/>
    <col min="15374" max="15374" width="27.5703125" style="2" customWidth="1"/>
    <col min="15375" max="15375" width="8.28515625" style="2" customWidth="1"/>
    <col min="15376" max="15376" width="8.5703125" style="2" customWidth="1"/>
    <col min="15377" max="15377" width="8" style="2" customWidth="1"/>
    <col min="15378" max="15378" width="8.42578125" style="2" customWidth="1"/>
    <col min="15379" max="15379" width="20" style="2" customWidth="1"/>
    <col min="15380" max="15380" width="4.28515625" style="2" customWidth="1"/>
    <col min="15381" max="15381" width="11" style="2" customWidth="1"/>
    <col min="15382" max="15382" width="9.140625" style="2" customWidth="1"/>
    <col min="15383" max="15383" width="8.85546875" style="2" customWidth="1"/>
    <col min="15384" max="15384" width="8.7109375" style="2" customWidth="1"/>
    <col min="15385" max="15385" width="14.85546875" style="2" customWidth="1"/>
    <col min="15386" max="15388" width="60.7109375" style="2" customWidth="1"/>
    <col min="15389" max="15616" width="11.42578125" style="2"/>
    <col min="15617" max="15617" width="26.42578125" style="2" customWidth="1"/>
    <col min="15618" max="15618" width="21.7109375" style="2" customWidth="1"/>
    <col min="15619" max="15619" width="19.85546875" style="2" customWidth="1"/>
    <col min="15620" max="15620" width="19.7109375" style="2" customWidth="1"/>
    <col min="15621" max="15621" width="5.42578125" style="2" customWidth="1"/>
    <col min="15622" max="15622" width="42.28515625" style="2" customWidth="1"/>
    <col min="15623" max="15623" width="19" style="2" customWidth="1"/>
    <col min="15624" max="15624" width="22.140625" style="2" customWidth="1"/>
    <col min="15625" max="15625" width="17.28515625" style="2" customWidth="1"/>
    <col min="15626" max="15626" width="23.7109375" style="2" customWidth="1"/>
    <col min="15627" max="15627" width="17.28515625" style="2" customWidth="1"/>
    <col min="15628" max="15628" width="13.5703125" style="2" customWidth="1"/>
    <col min="15629" max="15629" width="15.42578125" style="2" customWidth="1"/>
    <col min="15630" max="15630" width="27.5703125" style="2" customWidth="1"/>
    <col min="15631" max="15631" width="8.28515625" style="2" customWidth="1"/>
    <col min="15632" max="15632" width="8.5703125" style="2" customWidth="1"/>
    <col min="15633" max="15633" width="8" style="2" customWidth="1"/>
    <col min="15634" max="15634" width="8.42578125" style="2" customWidth="1"/>
    <col min="15635" max="15635" width="20" style="2" customWidth="1"/>
    <col min="15636" max="15636" width="4.28515625" style="2" customWidth="1"/>
    <col min="15637" max="15637" width="11" style="2" customWidth="1"/>
    <col min="15638" max="15638" width="9.140625" style="2" customWidth="1"/>
    <col min="15639" max="15639" width="8.85546875" style="2" customWidth="1"/>
    <col min="15640" max="15640" width="8.7109375" style="2" customWidth="1"/>
    <col min="15641" max="15641" width="14.85546875" style="2" customWidth="1"/>
    <col min="15642" max="15644" width="60.7109375" style="2" customWidth="1"/>
    <col min="15645" max="15872" width="11.42578125" style="2"/>
    <col min="15873" max="15873" width="26.42578125" style="2" customWidth="1"/>
    <col min="15874" max="15874" width="21.7109375" style="2" customWidth="1"/>
    <col min="15875" max="15875" width="19.85546875" style="2" customWidth="1"/>
    <col min="15876" max="15876" width="19.7109375" style="2" customWidth="1"/>
    <col min="15877" max="15877" width="5.42578125" style="2" customWidth="1"/>
    <col min="15878" max="15878" width="42.28515625" style="2" customWidth="1"/>
    <col min="15879" max="15879" width="19" style="2" customWidth="1"/>
    <col min="15880" max="15880" width="22.140625" style="2" customWidth="1"/>
    <col min="15881" max="15881" width="17.28515625" style="2" customWidth="1"/>
    <col min="15882" max="15882" width="23.7109375" style="2" customWidth="1"/>
    <col min="15883" max="15883" width="17.28515625" style="2" customWidth="1"/>
    <col min="15884" max="15884" width="13.5703125" style="2" customWidth="1"/>
    <col min="15885" max="15885" width="15.42578125" style="2" customWidth="1"/>
    <col min="15886" max="15886" width="27.5703125" style="2" customWidth="1"/>
    <col min="15887" max="15887" width="8.28515625" style="2" customWidth="1"/>
    <col min="15888" max="15888" width="8.5703125" style="2" customWidth="1"/>
    <col min="15889" max="15889" width="8" style="2" customWidth="1"/>
    <col min="15890" max="15890" width="8.42578125" style="2" customWidth="1"/>
    <col min="15891" max="15891" width="20" style="2" customWidth="1"/>
    <col min="15892" max="15892" width="4.28515625" style="2" customWidth="1"/>
    <col min="15893" max="15893" width="11" style="2" customWidth="1"/>
    <col min="15894" max="15894" width="9.140625" style="2" customWidth="1"/>
    <col min="15895" max="15895" width="8.85546875" style="2" customWidth="1"/>
    <col min="15896" max="15896" width="8.7109375" style="2" customWidth="1"/>
    <col min="15897" max="15897" width="14.85546875" style="2" customWidth="1"/>
    <col min="15898" max="15900" width="60.7109375" style="2" customWidth="1"/>
    <col min="15901" max="16128" width="11.42578125" style="2"/>
    <col min="16129" max="16129" width="26.42578125" style="2" customWidth="1"/>
    <col min="16130" max="16130" width="21.7109375" style="2" customWidth="1"/>
    <col min="16131" max="16131" width="19.85546875" style="2" customWidth="1"/>
    <col min="16132" max="16132" width="19.7109375" style="2" customWidth="1"/>
    <col min="16133" max="16133" width="5.42578125" style="2" customWidth="1"/>
    <col min="16134" max="16134" width="42.28515625" style="2" customWidth="1"/>
    <col min="16135" max="16135" width="19" style="2" customWidth="1"/>
    <col min="16136" max="16136" width="22.140625" style="2" customWidth="1"/>
    <col min="16137" max="16137" width="17.28515625" style="2" customWidth="1"/>
    <col min="16138" max="16138" width="23.7109375" style="2" customWidth="1"/>
    <col min="16139" max="16139" width="17.28515625" style="2" customWidth="1"/>
    <col min="16140" max="16140" width="13.5703125" style="2" customWidth="1"/>
    <col min="16141" max="16141" width="15.42578125" style="2" customWidth="1"/>
    <col min="16142" max="16142" width="27.5703125" style="2" customWidth="1"/>
    <col min="16143" max="16143" width="8.28515625" style="2" customWidth="1"/>
    <col min="16144" max="16144" width="8.5703125" style="2" customWidth="1"/>
    <col min="16145" max="16145" width="8" style="2" customWidth="1"/>
    <col min="16146" max="16146" width="8.42578125" style="2" customWidth="1"/>
    <col min="16147" max="16147" width="20" style="2" customWidth="1"/>
    <col min="16148" max="16148" width="4.28515625" style="2" customWidth="1"/>
    <col min="16149" max="16149" width="11" style="2" customWidth="1"/>
    <col min="16150" max="16150" width="9.140625" style="2" customWidth="1"/>
    <col min="16151" max="16151" width="8.85546875" style="2" customWidth="1"/>
    <col min="16152" max="16152" width="8.7109375" style="2" customWidth="1"/>
    <col min="16153" max="16153" width="14.85546875" style="2" customWidth="1"/>
    <col min="16154" max="16156" width="60.7109375" style="2" customWidth="1"/>
    <col min="16157" max="16384" width="11.42578125" style="2"/>
  </cols>
  <sheetData>
    <row r="1" spans="1:28" ht="38.25" customHeight="1" thickBot="1" x14ac:dyDescent="0.3">
      <c r="A1" s="1"/>
      <c r="B1" s="1"/>
      <c r="C1" s="1"/>
      <c r="D1" s="1"/>
      <c r="E1" s="1"/>
      <c r="F1" s="1"/>
      <c r="G1" s="1"/>
      <c r="H1" s="1"/>
      <c r="I1" s="1"/>
      <c r="J1" s="1"/>
      <c r="K1" s="1"/>
      <c r="L1" s="1"/>
      <c r="M1" s="1"/>
      <c r="N1" s="1"/>
      <c r="O1" s="1"/>
      <c r="P1" s="1"/>
      <c r="Q1" s="1"/>
      <c r="R1" s="1"/>
      <c r="S1" s="1"/>
      <c r="T1" s="1"/>
      <c r="U1" s="1"/>
      <c r="V1" s="1"/>
      <c r="W1" s="1"/>
      <c r="X1" s="1"/>
      <c r="Y1" s="1"/>
      <c r="Z1" s="1"/>
    </row>
    <row r="2" spans="1:28" ht="32.25" customHeight="1" x14ac:dyDescent="0.25">
      <c r="A2" s="3"/>
      <c r="B2" s="230"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2"/>
      <c r="AB2" s="7" t="s">
        <v>1</v>
      </c>
    </row>
    <row r="3" spans="1:28" ht="21" customHeight="1" x14ac:dyDescent="0.25">
      <c r="A3" s="8"/>
      <c r="B3" s="230" t="s">
        <v>2</v>
      </c>
      <c r="C3" s="231"/>
      <c r="D3" s="231"/>
      <c r="E3" s="231"/>
      <c r="F3" s="231"/>
      <c r="G3" s="231"/>
      <c r="H3" s="231"/>
      <c r="I3" s="231"/>
      <c r="J3" s="231"/>
      <c r="K3" s="231"/>
      <c r="L3" s="231"/>
      <c r="M3" s="231"/>
      <c r="N3" s="231"/>
      <c r="O3" s="231"/>
      <c r="P3" s="231"/>
      <c r="Q3" s="231"/>
      <c r="R3" s="231"/>
      <c r="S3" s="231"/>
      <c r="T3" s="231"/>
      <c r="U3" s="231"/>
      <c r="V3" s="231"/>
      <c r="W3" s="231"/>
      <c r="X3" s="231"/>
      <c r="Y3" s="231"/>
      <c r="Z3" s="231"/>
      <c r="AA3" s="232"/>
      <c r="AB3" s="12" t="s">
        <v>3</v>
      </c>
    </row>
    <row r="4" spans="1:28" ht="17.25" customHeight="1" x14ac:dyDescent="0.25">
      <c r="A4" s="8"/>
      <c r="B4" s="233" t="s">
        <v>4</v>
      </c>
      <c r="C4" s="234"/>
      <c r="D4" s="234"/>
      <c r="E4" s="234"/>
      <c r="F4" s="234"/>
      <c r="G4" s="234"/>
      <c r="H4" s="234"/>
      <c r="I4" s="234"/>
      <c r="J4" s="234"/>
      <c r="K4" s="234"/>
      <c r="L4" s="234"/>
      <c r="M4" s="234"/>
      <c r="N4" s="234"/>
      <c r="O4" s="234"/>
      <c r="P4" s="234"/>
      <c r="Q4" s="234"/>
      <c r="R4" s="234"/>
      <c r="S4" s="234"/>
      <c r="T4" s="234"/>
      <c r="U4" s="234"/>
      <c r="V4" s="234"/>
      <c r="W4" s="234"/>
      <c r="X4" s="234"/>
      <c r="Y4" s="234"/>
      <c r="Z4" s="234"/>
      <c r="AA4" s="235"/>
      <c r="AB4" s="12" t="s">
        <v>5</v>
      </c>
    </row>
    <row r="5" spans="1:28" ht="15.75" customHeight="1" thickBot="1" x14ac:dyDescent="0.3">
      <c r="A5" s="13"/>
      <c r="B5" s="236"/>
      <c r="C5" s="237"/>
      <c r="D5" s="237"/>
      <c r="E5" s="237"/>
      <c r="F5" s="237"/>
      <c r="G5" s="237"/>
      <c r="H5" s="237"/>
      <c r="I5" s="237"/>
      <c r="J5" s="237"/>
      <c r="K5" s="237"/>
      <c r="L5" s="237"/>
      <c r="M5" s="237"/>
      <c r="N5" s="237"/>
      <c r="O5" s="237"/>
      <c r="P5" s="237"/>
      <c r="Q5" s="237"/>
      <c r="R5" s="237"/>
      <c r="S5" s="237"/>
      <c r="T5" s="237"/>
      <c r="U5" s="237"/>
      <c r="V5" s="237"/>
      <c r="W5" s="237"/>
      <c r="X5" s="237"/>
      <c r="Y5" s="237"/>
      <c r="Z5" s="237"/>
      <c r="AA5" s="238"/>
      <c r="AB5" s="14" t="s">
        <v>6</v>
      </c>
    </row>
    <row r="6" spans="1:28" ht="6.75" customHeight="1" thickBot="1" x14ac:dyDescent="0.3">
      <c r="A6" s="15"/>
      <c r="B6" s="16"/>
      <c r="C6" s="16"/>
      <c r="D6" s="16"/>
      <c r="E6" s="16"/>
      <c r="F6" s="16"/>
      <c r="G6" s="16"/>
      <c r="H6" s="16"/>
      <c r="I6" s="16"/>
      <c r="J6" s="16"/>
      <c r="K6" s="16"/>
      <c r="L6" s="16"/>
      <c r="M6" s="16"/>
      <c r="N6" s="16"/>
      <c r="O6" s="16"/>
      <c r="P6" s="16"/>
      <c r="Q6" s="16"/>
      <c r="R6" s="16"/>
      <c r="S6" s="16"/>
      <c r="T6" s="16"/>
      <c r="U6" s="16"/>
      <c r="V6" s="16"/>
      <c r="W6" s="16"/>
      <c r="X6" s="16"/>
      <c r="Y6" s="16"/>
      <c r="Z6" s="16"/>
      <c r="AA6" s="16"/>
      <c r="AB6" s="17"/>
    </row>
    <row r="7" spans="1:28" ht="33" customHeight="1" x14ac:dyDescent="0.25">
      <c r="A7" s="18" t="s">
        <v>7</v>
      </c>
      <c r="B7" s="19" t="s">
        <v>8</v>
      </c>
      <c r="C7" s="19"/>
      <c r="D7" s="19"/>
      <c r="E7" s="19"/>
      <c r="F7" s="19"/>
      <c r="G7" s="19"/>
      <c r="H7" s="19"/>
      <c r="I7" s="19"/>
      <c r="J7" s="19"/>
      <c r="K7" s="19"/>
      <c r="L7" s="19"/>
      <c r="M7" s="19"/>
      <c r="N7" s="19"/>
      <c r="O7" s="19"/>
      <c r="P7" s="19"/>
      <c r="Q7" s="19"/>
      <c r="R7" s="19"/>
      <c r="S7" s="19"/>
      <c r="T7" s="19"/>
      <c r="U7" s="19"/>
      <c r="V7" s="19"/>
      <c r="W7" s="19"/>
      <c r="X7" s="19"/>
      <c r="Y7" s="19"/>
      <c r="Z7" s="19"/>
      <c r="AA7" s="19"/>
      <c r="AB7" s="20"/>
    </row>
    <row r="8" spans="1:28" ht="39.75" customHeight="1" x14ac:dyDescent="0.25">
      <c r="A8" s="21" t="s">
        <v>9</v>
      </c>
      <c r="B8" s="22" t="s">
        <v>10</v>
      </c>
      <c r="C8" s="22"/>
      <c r="D8" s="22"/>
      <c r="E8" s="22"/>
      <c r="F8" s="22"/>
      <c r="G8" s="22"/>
      <c r="H8" s="22"/>
      <c r="I8" s="22"/>
      <c r="J8" s="22"/>
      <c r="K8" s="22"/>
      <c r="L8" s="22"/>
      <c r="M8" s="22"/>
      <c r="N8" s="22"/>
      <c r="O8" s="22"/>
      <c r="P8" s="22"/>
      <c r="Q8" s="22"/>
      <c r="R8" s="22"/>
      <c r="S8" s="22"/>
      <c r="T8" s="22"/>
      <c r="U8" s="22"/>
      <c r="V8" s="22"/>
      <c r="W8" s="22"/>
      <c r="X8" s="22"/>
      <c r="Y8" s="22"/>
      <c r="Z8" s="22"/>
      <c r="AA8" s="22"/>
      <c r="AB8" s="23"/>
    </row>
    <row r="9" spans="1:28" ht="37.5" customHeight="1" x14ac:dyDescent="0.25">
      <c r="A9" s="21" t="s">
        <v>11</v>
      </c>
      <c r="B9" s="24" t="s">
        <v>12</v>
      </c>
      <c r="C9" s="25"/>
      <c r="D9" s="25"/>
      <c r="E9" s="25"/>
      <c r="F9" s="25"/>
      <c r="G9" s="25"/>
      <c r="H9" s="25"/>
      <c r="I9" s="25"/>
      <c r="J9" s="25"/>
      <c r="K9" s="25"/>
      <c r="L9" s="25"/>
      <c r="M9" s="25"/>
      <c r="N9" s="25"/>
      <c r="O9" s="25"/>
      <c r="P9" s="25"/>
      <c r="Q9" s="25"/>
      <c r="R9" s="25"/>
      <c r="S9" s="25"/>
      <c r="T9" s="25"/>
      <c r="U9" s="25"/>
      <c r="V9" s="25"/>
      <c r="W9" s="25"/>
      <c r="X9" s="25"/>
      <c r="Y9" s="25"/>
      <c r="Z9" s="25"/>
      <c r="AA9" s="25"/>
      <c r="AB9" s="26"/>
    </row>
    <row r="10" spans="1:28" ht="18" customHeight="1" x14ac:dyDescent="0.25">
      <c r="A10" s="22" t="s">
        <v>13</v>
      </c>
      <c r="B10" s="22"/>
      <c r="C10" s="22"/>
      <c r="D10" s="25"/>
      <c r="E10" s="25"/>
      <c r="F10" s="25"/>
      <c r="G10" s="25"/>
      <c r="H10" s="25"/>
      <c r="I10" s="25"/>
      <c r="J10" s="25"/>
      <c r="K10" s="25"/>
      <c r="L10" s="25"/>
      <c r="M10" s="25"/>
      <c r="N10" s="25"/>
      <c r="O10" s="25"/>
      <c r="P10" s="25"/>
      <c r="Q10" s="25"/>
      <c r="R10" s="25"/>
      <c r="S10" s="25"/>
      <c r="T10" s="25"/>
      <c r="U10" s="25"/>
      <c r="V10" s="25"/>
      <c r="W10" s="25"/>
      <c r="X10" s="25"/>
      <c r="Y10" s="25"/>
      <c r="Z10" s="25"/>
      <c r="AA10" s="25"/>
      <c r="AB10" s="26"/>
    </row>
    <row r="11" spans="1:28" ht="15.95" customHeight="1" x14ac:dyDescent="0.25">
      <c r="A11" s="27" t="s">
        <v>14</v>
      </c>
      <c r="B11" s="28" t="s">
        <v>15</v>
      </c>
      <c r="C11" s="29" t="s">
        <v>16</v>
      </c>
      <c r="D11" s="30">
        <v>43851</v>
      </c>
      <c r="E11" s="31"/>
      <c r="F11" s="31"/>
      <c r="G11" s="31"/>
      <c r="H11" s="31"/>
      <c r="I11" s="31"/>
      <c r="J11" s="31"/>
      <c r="K11" s="31"/>
      <c r="L11" s="31"/>
      <c r="M11" s="31"/>
      <c r="N11" s="31"/>
      <c r="O11" s="31"/>
      <c r="P11" s="31"/>
      <c r="Q11" s="31"/>
      <c r="R11" s="31"/>
      <c r="S11" s="31"/>
      <c r="T11" s="31"/>
      <c r="U11" s="31"/>
      <c r="V11" s="31"/>
      <c r="W11" s="31"/>
      <c r="X11" s="31"/>
      <c r="Y11" s="31"/>
      <c r="Z11" s="31"/>
      <c r="AA11" s="31"/>
      <c r="AB11" s="32"/>
    </row>
    <row r="12" spans="1:28" ht="15.95" customHeight="1" x14ac:dyDescent="0.25">
      <c r="A12" s="27"/>
      <c r="B12" s="28" t="s">
        <v>17</v>
      </c>
      <c r="C12" s="33"/>
      <c r="D12" s="34" t="s">
        <v>18</v>
      </c>
      <c r="E12" s="31"/>
      <c r="F12" s="31"/>
      <c r="G12" s="31"/>
      <c r="H12" s="31"/>
      <c r="I12" s="31"/>
      <c r="J12" s="31"/>
      <c r="K12" s="31"/>
      <c r="L12" s="31"/>
      <c r="M12" s="31"/>
      <c r="N12" s="31"/>
      <c r="O12" s="31"/>
      <c r="P12" s="31"/>
      <c r="Q12" s="31"/>
      <c r="R12" s="31"/>
      <c r="S12" s="31"/>
      <c r="T12" s="31"/>
      <c r="U12" s="31"/>
      <c r="V12" s="31"/>
      <c r="W12" s="31"/>
      <c r="X12" s="31"/>
      <c r="Y12" s="31"/>
      <c r="Z12" s="31"/>
      <c r="AA12" s="31"/>
      <c r="AB12" s="32"/>
    </row>
    <row r="13" spans="1:28" ht="15.95" customHeight="1" x14ac:dyDescent="0.25">
      <c r="A13" s="27"/>
      <c r="B13" s="28" t="s">
        <v>19</v>
      </c>
      <c r="C13" s="29" t="s">
        <v>16</v>
      </c>
      <c r="D13" s="34" t="s">
        <v>18</v>
      </c>
      <c r="E13" s="31"/>
      <c r="F13" s="31"/>
      <c r="G13" s="31"/>
      <c r="H13" s="31"/>
      <c r="I13" s="31"/>
      <c r="J13" s="31"/>
      <c r="K13" s="31"/>
      <c r="L13" s="31"/>
      <c r="M13" s="31"/>
      <c r="N13" s="31"/>
      <c r="O13" s="31"/>
      <c r="P13" s="31"/>
      <c r="Q13" s="31"/>
      <c r="R13" s="31"/>
      <c r="S13" s="31"/>
      <c r="T13" s="31"/>
      <c r="U13" s="31"/>
      <c r="V13" s="31"/>
      <c r="W13" s="31"/>
      <c r="X13" s="31"/>
      <c r="Y13" s="31"/>
      <c r="Z13" s="31"/>
      <c r="AA13" s="31"/>
      <c r="AB13" s="32"/>
    </row>
    <row r="14" spans="1:28" ht="39" customHeight="1" thickBot="1" x14ac:dyDescent="0.3">
      <c r="A14" s="35" t="s">
        <v>20</v>
      </c>
      <c r="B14" s="36"/>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8"/>
    </row>
    <row r="15" spans="1:28" ht="5.25" customHeight="1" thickBot="1" x14ac:dyDescent="0.3">
      <c r="A15" s="39"/>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40"/>
      <c r="AB15" s="40"/>
    </row>
    <row r="16" spans="1:28" ht="36" customHeight="1" x14ac:dyDescent="0.25">
      <c r="A16" s="41" t="s">
        <v>21</v>
      </c>
      <c r="B16" s="41" t="s">
        <v>22</v>
      </c>
      <c r="C16" s="41" t="s">
        <v>23</v>
      </c>
      <c r="D16" s="41" t="s">
        <v>24</v>
      </c>
      <c r="E16" s="41" t="s">
        <v>25</v>
      </c>
      <c r="F16" s="41" t="s">
        <v>26</v>
      </c>
      <c r="G16" s="41" t="s">
        <v>27</v>
      </c>
      <c r="H16" s="42" t="s">
        <v>28</v>
      </c>
      <c r="I16" s="42" t="s">
        <v>29</v>
      </c>
      <c r="J16" s="41" t="s">
        <v>30</v>
      </c>
      <c r="K16" s="41" t="s">
        <v>31</v>
      </c>
      <c r="L16" s="41" t="s">
        <v>32</v>
      </c>
      <c r="M16" s="41" t="s">
        <v>33</v>
      </c>
      <c r="N16" s="41" t="s">
        <v>34</v>
      </c>
      <c r="O16" s="43" t="s">
        <v>35</v>
      </c>
      <c r="P16" s="43"/>
      <c r="Q16" s="43"/>
      <c r="R16" s="43"/>
      <c r="S16" s="44"/>
      <c r="T16" s="45"/>
      <c r="U16" s="46" t="s">
        <v>36</v>
      </c>
      <c r="V16" s="41"/>
      <c r="W16" s="41"/>
      <c r="X16" s="41"/>
      <c r="Y16" s="47"/>
      <c r="Z16" s="41" t="s">
        <v>37</v>
      </c>
      <c r="AA16" s="41" t="s">
        <v>38</v>
      </c>
      <c r="AB16" s="48" t="s">
        <v>39</v>
      </c>
    </row>
    <row r="17" spans="1:28" ht="47.25" customHeight="1" thickBot="1" x14ac:dyDescent="0.3">
      <c r="A17" s="49"/>
      <c r="B17" s="49"/>
      <c r="C17" s="49"/>
      <c r="D17" s="49"/>
      <c r="E17" s="49"/>
      <c r="F17" s="49"/>
      <c r="G17" s="49"/>
      <c r="H17" s="50"/>
      <c r="I17" s="50"/>
      <c r="J17" s="49"/>
      <c r="K17" s="49"/>
      <c r="L17" s="49"/>
      <c r="M17" s="49"/>
      <c r="N17" s="49"/>
      <c r="O17" s="51" t="s">
        <v>40</v>
      </c>
      <c r="P17" s="51" t="s">
        <v>41</v>
      </c>
      <c r="Q17" s="51" t="s">
        <v>42</v>
      </c>
      <c r="R17" s="51" t="s">
        <v>43</v>
      </c>
      <c r="S17" s="52" t="s">
        <v>44</v>
      </c>
      <c r="T17" s="53"/>
      <c r="U17" s="54" t="s">
        <v>40</v>
      </c>
      <c r="V17" s="51" t="s">
        <v>41</v>
      </c>
      <c r="W17" s="51" t="s">
        <v>42</v>
      </c>
      <c r="X17" s="51" t="s">
        <v>43</v>
      </c>
      <c r="Y17" s="52" t="s">
        <v>45</v>
      </c>
      <c r="Z17" s="49"/>
      <c r="AA17" s="49"/>
      <c r="AB17" s="55"/>
    </row>
    <row r="18" spans="1:28" ht="91.5" customHeight="1" x14ac:dyDescent="0.25">
      <c r="A18" s="56" t="s">
        <v>46</v>
      </c>
      <c r="B18" s="57" t="s">
        <v>47</v>
      </c>
      <c r="C18" s="58" t="s">
        <v>48</v>
      </c>
      <c r="D18" s="59" t="s">
        <v>49</v>
      </c>
      <c r="E18" s="60">
        <v>1</v>
      </c>
      <c r="F18" s="61" t="s">
        <v>50</v>
      </c>
      <c r="G18" s="29" t="s">
        <v>51</v>
      </c>
      <c r="H18" s="62" t="s">
        <v>52</v>
      </c>
      <c r="I18" s="63" t="s">
        <v>53</v>
      </c>
      <c r="J18" s="29" t="s">
        <v>54</v>
      </c>
      <c r="K18" s="29" t="s">
        <v>55</v>
      </c>
      <c r="L18" s="64">
        <v>1</v>
      </c>
      <c r="M18" s="29" t="s">
        <v>56</v>
      </c>
      <c r="N18" s="65" t="s">
        <v>57</v>
      </c>
      <c r="O18" s="66">
        <v>0.25</v>
      </c>
      <c r="P18" s="66">
        <v>0.25</v>
      </c>
      <c r="Q18" s="66">
        <v>0.25</v>
      </c>
      <c r="R18" s="67">
        <v>0.25</v>
      </c>
      <c r="S18" s="67">
        <f>SUM(O18:R18)</f>
        <v>1</v>
      </c>
      <c r="T18" s="53"/>
      <c r="U18" s="68">
        <v>0.25</v>
      </c>
      <c r="V18" s="60"/>
      <c r="W18" s="60"/>
      <c r="X18" s="60"/>
      <c r="Y18" s="69">
        <f t="shared" ref="Y18:Y32" si="0">SUM(U18:X18)</f>
        <v>0.25</v>
      </c>
      <c r="Z18" s="60" t="s">
        <v>58</v>
      </c>
      <c r="AA18" s="70"/>
      <c r="AB18" s="70"/>
    </row>
    <row r="19" spans="1:28" ht="90" customHeight="1" x14ac:dyDescent="0.25">
      <c r="A19" s="71"/>
      <c r="B19" s="59"/>
      <c r="C19" s="72"/>
      <c r="D19" s="59"/>
      <c r="E19" s="29">
        <v>2</v>
      </c>
      <c r="F19" s="61" t="s">
        <v>59</v>
      </c>
      <c r="G19" s="29" t="s">
        <v>51</v>
      </c>
      <c r="H19" s="62" t="s">
        <v>52</v>
      </c>
      <c r="I19" s="29" t="s">
        <v>60</v>
      </c>
      <c r="J19" s="29" t="s">
        <v>61</v>
      </c>
      <c r="K19" s="29" t="s">
        <v>55</v>
      </c>
      <c r="L19" s="64">
        <v>1</v>
      </c>
      <c r="M19" s="66" t="s">
        <v>62</v>
      </c>
      <c r="N19" s="73" t="s">
        <v>63</v>
      </c>
      <c r="O19" s="66">
        <v>0.25</v>
      </c>
      <c r="P19" s="66">
        <v>0.25</v>
      </c>
      <c r="Q19" s="66">
        <v>0.25</v>
      </c>
      <c r="R19" s="67">
        <v>0.25</v>
      </c>
      <c r="S19" s="67">
        <f t="shared" ref="S19:S32" si="1">SUM(O19:R19)</f>
        <v>1</v>
      </c>
      <c r="T19" s="53"/>
      <c r="U19" s="74">
        <v>0</v>
      </c>
      <c r="V19" s="29"/>
      <c r="W19" s="29"/>
      <c r="X19" s="29"/>
      <c r="Y19" s="69">
        <f t="shared" si="0"/>
        <v>0</v>
      </c>
      <c r="Z19" s="29"/>
      <c r="AA19" s="75" t="s">
        <v>64</v>
      </c>
      <c r="AB19" s="75" t="s">
        <v>65</v>
      </c>
    </row>
    <row r="20" spans="1:28" ht="161.1" customHeight="1" x14ac:dyDescent="0.25">
      <c r="A20" s="71"/>
      <c r="B20" s="59"/>
      <c r="C20" s="72"/>
      <c r="D20" s="59"/>
      <c r="E20" s="29">
        <v>3</v>
      </c>
      <c r="F20" s="61" t="s">
        <v>66</v>
      </c>
      <c r="G20" s="29" t="s">
        <v>67</v>
      </c>
      <c r="H20" s="62" t="s">
        <v>68</v>
      </c>
      <c r="I20" s="29" t="s">
        <v>60</v>
      </c>
      <c r="J20" s="29" t="s">
        <v>61</v>
      </c>
      <c r="K20" s="29" t="s">
        <v>55</v>
      </c>
      <c r="L20" s="64">
        <v>1</v>
      </c>
      <c r="M20" s="66" t="s">
        <v>69</v>
      </c>
      <c r="N20" s="73" t="s">
        <v>70</v>
      </c>
      <c r="O20" s="66">
        <v>0.25</v>
      </c>
      <c r="P20" s="66">
        <v>0.25</v>
      </c>
      <c r="Q20" s="66">
        <v>0.25</v>
      </c>
      <c r="R20" s="67">
        <v>0.25</v>
      </c>
      <c r="S20" s="67">
        <f t="shared" si="1"/>
        <v>1</v>
      </c>
      <c r="T20" s="53"/>
      <c r="U20" s="74">
        <v>0</v>
      </c>
      <c r="V20" s="29"/>
      <c r="W20" s="29"/>
      <c r="X20" s="29"/>
      <c r="Y20" s="69">
        <f t="shared" si="0"/>
        <v>0</v>
      </c>
      <c r="Z20" s="29"/>
      <c r="AA20" s="75" t="s">
        <v>71</v>
      </c>
      <c r="AB20" s="75" t="s">
        <v>72</v>
      </c>
    </row>
    <row r="21" spans="1:28" ht="182.1" customHeight="1" x14ac:dyDescent="0.25">
      <c r="A21" s="71"/>
      <c r="B21" s="59"/>
      <c r="C21" s="72"/>
      <c r="D21" s="59"/>
      <c r="E21" s="29">
        <v>4</v>
      </c>
      <c r="F21" s="61" t="s">
        <v>73</v>
      </c>
      <c r="G21" s="29" t="s">
        <v>74</v>
      </c>
      <c r="H21" s="62" t="s">
        <v>52</v>
      </c>
      <c r="I21" s="29" t="s">
        <v>75</v>
      </c>
      <c r="J21" s="29" t="s">
        <v>76</v>
      </c>
      <c r="K21" s="29" t="s">
        <v>55</v>
      </c>
      <c r="L21" s="64" t="s">
        <v>77</v>
      </c>
      <c r="M21" s="66" t="s">
        <v>78</v>
      </c>
      <c r="N21" s="73" t="s">
        <v>79</v>
      </c>
      <c r="O21" s="66">
        <v>0.25</v>
      </c>
      <c r="P21" s="66">
        <v>0.25</v>
      </c>
      <c r="Q21" s="66">
        <v>0.25</v>
      </c>
      <c r="R21" s="67">
        <v>0.25</v>
      </c>
      <c r="S21" s="67">
        <f t="shared" si="1"/>
        <v>1</v>
      </c>
      <c r="T21" s="53"/>
      <c r="U21" s="74">
        <v>0.25</v>
      </c>
      <c r="V21" s="29"/>
      <c r="W21" s="29"/>
      <c r="X21" s="29"/>
      <c r="Y21" s="69">
        <f t="shared" si="0"/>
        <v>0.25</v>
      </c>
      <c r="Z21" s="62" t="s">
        <v>80</v>
      </c>
      <c r="AA21" s="76"/>
      <c r="AB21" s="76"/>
    </row>
    <row r="22" spans="1:28" ht="57" customHeight="1" x14ac:dyDescent="0.25">
      <c r="A22" s="71"/>
      <c r="B22" s="59"/>
      <c r="C22" s="72"/>
      <c r="D22" s="59"/>
      <c r="E22" s="29">
        <v>5</v>
      </c>
      <c r="F22" s="61" t="s">
        <v>81</v>
      </c>
      <c r="G22" s="29" t="s">
        <v>82</v>
      </c>
      <c r="H22" s="62" t="s">
        <v>52</v>
      </c>
      <c r="I22" s="29" t="s">
        <v>83</v>
      </c>
      <c r="J22" s="29" t="s">
        <v>84</v>
      </c>
      <c r="K22" s="29" t="s">
        <v>55</v>
      </c>
      <c r="L22" s="64">
        <v>1</v>
      </c>
      <c r="M22" s="29" t="s">
        <v>85</v>
      </c>
      <c r="N22" s="65" t="s">
        <v>86</v>
      </c>
      <c r="O22" s="66">
        <v>0.25</v>
      </c>
      <c r="P22" s="66">
        <v>0.25</v>
      </c>
      <c r="Q22" s="66">
        <v>0.25</v>
      </c>
      <c r="R22" s="67">
        <v>0.25</v>
      </c>
      <c r="S22" s="67">
        <f t="shared" si="1"/>
        <v>1</v>
      </c>
      <c r="T22" s="53"/>
      <c r="U22" s="74">
        <v>0.25</v>
      </c>
      <c r="V22" s="29"/>
      <c r="W22" s="29"/>
      <c r="X22" s="29"/>
      <c r="Y22" s="69">
        <f t="shared" si="0"/>
        <v>0.25</v>
      </c>
      <c r="Z22" s="65" t="s">
        <v>87</v>
      </c>
      <c r="AA22" s="76"/>
      <c r="AB22" s="76"/>
    </row>
    <row r="23" spans="1:28" ht="129.94999999999999" customHeight="1" x14ac:dyDescent="0.25">
      <c r="A23" s="71"/>
      <c r="B23" s="59"/>
      <c r="C23" s="72"/>
      <c r="D23" s="59"/>
      <c r="E23" s="29">
        <v>6</v>
      </c>
      <c r="F23" s="61" t="s">
        <v>88</v>
      </c>
      <c r="G23" s="29" t="s">
        <v>89</v>
      </c>
      <c r="H23" s="62" t="s">
        <v>90</v>
      </c>
      <c r="I23" s="29" t="s">
        <v>91</v>
      </c>
      <c r="J23" s="29" t="s">
        <v>92</v>
      </c>
      <c r="K23" s="29" t="s">
        <v>55</v>
      </c>
      <c r="L23" s="64">
        <v>1</v>
      </c>
      <c r="M23" s="29" t="s">
        <v>93</v>
      </c>
      <c r="N23" s="73" t="s">
        <v>63</v>
      </c>
      <c r="O23" s="66">
        <v>0.25</v>
      </c>
      <c r="P23" s="66">
        <v>0.25</v>
      </c>
      <c r="Q23" s="66">
        <v>0.25</v>
      </c>
      <c r="R23" s="67">
        <v>0.25</v>
      </c>
      <c r="S23" s="67">
        <f t="shared" si="1"/>
        <v>1</v>
      </c>
      <c r="T23" s="53"/>
      <c r="U23" s="74">
        <v>0.25</v>
      </c>
      <c r="V23" s="29"/>
      <c r="W23" s="29"/>
      <c r="X23" s="29"/>
      <c r="Y23" s="69">
        <f t="shared" si="0"/>
        <v>0.25</v>
      </c>
      <c r="Z23" s="62" t="s">
        <v>94</v>
      </c>
      <c r="AA23" s="76"/>
      <c r="AB23" s="76"/>
    </row>
    <row r="24" spans="1:28" ht="105.75" customHeight="1" x14ac:dyDescent="0.25">
      <c r="A24" s="77"/>
      <c r="B24" s="59"/>
      <c r="C24" s="72"/>
      <c r="D24" s="58"/>
      <c r="E24" s="29">
        <v>7</v>
      </c>
      <c r="F24" s="61" t="s">
        <v>95</v>
      </c>
      <c r="G24" s="29" t="s">
        <v>96</v>
      </c>
      <c r="H24" s="62" t="s">
        <v>52</v>
      </c>
      <c r="I24" s="29" t="s">
        <v>97</v>
      </c>
      <c r="J24" s="29" t="s">
        <v>98</v>
      </c>
      <c r="K24" s="29" t="s">
        <v>55</v>
      </c>
      <c r="L24" s="64">
        <v>1</v>
      </c>
      <c r="M24" s="66" t="s">
        <v>99</v>
      </c>
      <c r="N24" s="73" t="s">
        <v>100</v>
      </c>
      <c r="O24" s="66">
        <v>0.25</v>
      </c>
      <c r="P24" s="66">
        <v>0.25</v>
      </c>
      <c r="Q24" s="66">
        <v>0.25</v>
      </c>
      <c r="R24" s="67">
        <v>0.25</v>
      </c>
      <c r="S24" s="67">
        <f t="shared" si="1"/>
        <v>1</v>
      </c>
      <c r="T24" s="53"/>
      <c r="U24" s="74">
        <v>0.25</v>
      </c>
      <c r="V24" s="29"/>
      <c r="W24" s="29"/>
      <c r="X24" s="29"/>
      <c r="Y24" s="69">
        <f t="shared" si="0"/>
        <v>0.25</v>
      </c>
      <c r="Z24" s="62" t="s">
        <v>101</v>
      </c>
      <c r="AA24" s="76"/>
      <c r="AB24" s="76"/>
    </row>
    <row r="25" spans="1:28" ht="105.75" customHeight="1" x14ac:dyDescent="0.25">
      <c r="A25" s="78" t="s">
        <v>46</v>
      </c>
      <c r="B25" s="72" t="s">
        <v>102</v>
      </c>
      <c r="C25" s="79" t="s">
        <v>103</v>
      </c>
      <c r="D25" s="79" t="s">
        <v>104</v>
      </c>
      <c r="E25" s="60">
        <v>1</v>
      </c>
      <c r="F25" s="60" t="s">
        <v>105</v>
      </c>
      <c r="G25" s="80" t="s">
        <v>106</v>
      </c>
      <c r="H25" s="63" t="s">
        <v>107</v>
      </c>
      <c r="I25" s="60" t="s">
        <v>108</v>
      </c>
      <c r="J25" s="60" t="s">
        <v>109</v>
      </c>
      <c r="K25" s="60" t="s">
        <v>110</v>
      </c>
      <c r="L25" s="81">
        <v>1</v>
      </c>
      <c r="M25" s="60" t="s">
        <v>111</v>
      </c>
      <c r="N25" s="60" t="s">
        <v>112</v>
      </c>
      <c r="O25" s="81">
        <v>1</v>
      </c>
      <c r="P25" s="81">
        <v>0</v>
      </c>
      <c r="Q25" s="81">
        <v>0</v>
      </c>
      <c r="R25" s="81">
        <v>0</v>
      </c>
      <c r="S25" s="67">
        <f t="shared" si="1"/>
        <v>1</v>
      </c>
      <c r="T25" s="53"/>
      <c r="U25" s="74">
        <v>1</v>
      </c>
      <c r="V25" s="29"/>
      <c r="W25" s="29"/>
      <c r="X25" s="29"/>
      <c r="Y25" s="69">
        <f t="shared" si="0"/>
        <v>1</v>
      </c>
      <c r="Z25" s="62" t="s">
        <v>113</v>
      </c>
      <c r="AA25" s="82"/>
      <c r="AB25" s="76"/>
    </row>
    <row r="26" spans="1:28" ht="149.44999999999999" customHeight="1" x14ac:dyDescent="0.25">
      <c r="A26" s="71"/>
      <c r="B26" s="72"/>
      <c r="C26" s="59"/>
      <c r="D26" s="59"/>
      <c r="E26" s="29">
        <v>2</v>
      </c>
      <c r="F26" s="29" t="s">
        <v>114</v>
      </c>
      <c r="G26" s="63" t="s">
        <v>106</v>
      </c>
      <c r="H26" s="63" t="s">
        <v>107</v>
      </c>
      <c r="I26" s="29" t="s">
        <v>115</v>
      </c>
      <c r="J26" s="29" t="s">
        <v>116</v>
      </c>
      <c r="K26" s="29" t="s">
        <v>110</v>
      </c>
      <c r="L26" s="81">
        <v>1</v>
      </c>
      <c r="M26" s="29" t="s">
        <v>117</v>
      </c>
      <c r="N26" s="29" t="s">
        <v>118</v>
      </c>
      <c r="O26" s="66">
        <v>0.25</v>
      </c>
      <c r="P26" s="66">
        <v>0.25</v>
      </c>
      <c r="Q26" s="66">
        <v>0.25</v>
      </c>
      <c r="R26" s="66">
        <v>0.25</v>
      </c>
      <c r="S26" s="67">
        <f t="shared" si="1"/>
        <v>1</v>
      </c>
      <c r="T26" s="53"/>
      <c r="U26" s="74">
        <v>0.25</v>
      </c>
      <c r="V26" s="29"/>
      <c r="W26" s="29"/>
      <c r="X26" s="29"/>
      <c r="Y26" s="69">
        <f t="shared" si="0"/>
        <v>0.25</v>
      </c>
      <c r="Z26" s="62" t="s">
        <v>119</v>
      </c>
      <c r="AA26" s="76"/>
      <c r="AB26" s="76"/>
    </row>
    <row r="27" spans="1:28" ht="105.75" customHeight="1" x14ac:dyDescent="0.25">
      <c r="A27" s="71"/>
      <c r="B27" s="72"/>
      <c r="C27" s="59"/>
      <c r="D27" s="59"/>
      <c r="E27" s="29">
        <v>3</v>
      </c>
      <c r="F27" s="29" t="s">
        <v>120</v>
      </c>
      <c r="G27" s="63" t="s">
        <v>106</v>
      </c>
      <c r="H27" s="63" t="s">
        <v>107</v>
      </c>
      <c r="I27" s="29" t="s">
        <v>121</v>
      </c>
      <c r="J27" s="29" t="s">
        <v>122</v>
      </c>
      <c r="K27" s="29" t="s">
        <v>110</v>
      </c>
      <c r="L27" s="81">
        <v>1</v>
      </c>
      <c r="M27" s="29" t="s">
        <v>123</v>
      </c>
      <c r="N27" s="29" t="s">
        <v>124</v>
      </c>
      <c r="O27" s="66">
        <v>1</v>
      </c>
      <c r="P27" s="66">
        <v>0</v>
      </c>
      <c r="Q27" s="66">
        <v>0</v>
      </c>
      <c r="R27" s="66">
        <v>0</v>
      </c>
      <c r="S27" s="67">
        <f t="shared" si="1"/>
        <v>1</v>
      </c>
      <c r="T27" s="53"/>
      <c r="U27" s="74">
        <v>1</v>
      </c>
      <c r="V27" s="29"/>
      <c r="W27" s="29"/>
      <c r="X27" s="29"/>
      <c r="Y27" s="69">
        <f t="shared" si="0"/>
        <v>1</v>
      </c>
      <c r="Z27" s="62" t="s">
        <v>125</v>
      </c>
      <c r="AA27" s="76"/>
      <c r="AB27" s="76"/>
    </row>
    <row r="28" spans="1:28" ht="147" customHeight="1" x14ac:dyDescent="0.25">
      <c r="A28" s="71"/>
      <c r="B28" s="72"/>
      <c r="C28" s="59"/>
      <c r="D28" s="59"/>
      <c r="E28" s="29">
        <v>4</v>
      </c>
      <c r="F28" s="29" t="s">
        <v>126</v>
      </c>
      <c r="G28" s="63" t="s">
        <v>106</v>
      </c>
      <c r="H28" s="63" t="s">
        <v>107</v>
      </c>
      <c r="I28" s="29" t="s">
        <v>127</v>
      </c>
      <c r="J28" s="29" t="s">
        <v>128</v>
      </c>
      <c r="K28" s="29" t="s">
        <v>110</v>
      </c>
      <c r="L28" s="81">
        <v>1</v>
      </c>
      <c r="M28" s="29" t="s">
        <v>129</v>
      </c>
      <c r="N28" s="29" t="s">
        <v>130</v>
      </c>
      <c r="O28" s="66">
        <v>0.5</v>
      </c>
      <c r="P28" s="66">
        <v>0.5</v>
      </c>
      <c r="Q28" s="66">
        <v>0</v>
      </c>
      <c r="R28" s="66">
        <v>0</v>
      </c>
      <c r="S28" s="67">
        <f t="shared" si="1"/>
        <v>1</v>
      </c>
      <c r="T28" s="53"/>
      <c r="U28" s="74">
        <v>0.5</v>
      </c>
      <c r="V28" s="29"/>
      <c r="W28" s="29"/>
      <c r="X28" s="29"/>
      <c r="Y28" s="69">
        <f t="shared" si="0"/>
        <v>0.5</v>
      </c>
      <c r="Z28" s="62" t="s">
        <v>131</v>
      </c>
      <c r="AA28" s="76"/>
      <c r="AB28" s="76"/>
    </row>
    <row r="29" spans="1:28" ht="105" customHeight="1" x14ac:dyDescent="0.25">
      <c r="A29" s="71"/>
      <c r="B29" s="72"/>
      <c r="C29" s="59"/>
      <c r="D29" s="59"/>
      <c r="E29" s="29">
        <v>5</v>
      </c>
      <c r="F29" s="29" t="s">
        <v>132</v>
      </c>
      <c r="G29" s="63" t="s">
        <v>106</v>
      </c>
      <c r="H29" s="63" t="s">
        <v>107</v>
      </c>
      <c r="I29" s="29" t="s">
        <v>133</v>
      </c>
      <c r="J29" s="29" t="s">
        <v>134</v>
      </c>
      <c r="K29" s="29" t="s">
        <v>110</v>
      </c>
      <c r="L29" s="81">
        <v>1</v>
      </c>
      <c r="M29" s="29" t="s">
        <v>135</v>
      </c>
      <c r="N29" s="29" t="s">
        <v>136</v>
      </c>
      <c r="O29" s="66">
        <v>0.5</v>
      </c>
      <c r="P29" s="66">
        <v>0.5</v>
      </c>
      <c r="Q29" s="66">
        <v>0</v>
      </c>
      <c r="R29" s="66">
        <v>0</v>
      </c>
      <c r="S29" s="67">
        <f t="shared" si="1"/>
        <v>1</v>
      </c>
      <c r="T29" s="53"/>
      <c r="U29" s="74">
        <v>0.5</v>
      </c>
      <c r="V29" s="29"/>
      <c r="W29" s="29"/>
      <c r="X29" s="29"/>
      <c r="Y29" s="69">
        <f t="shared" si="0"/>
        <v>0.5</v>
      </c>
      <c r="Z29" s="62" t="s">
        <v>137</v>
      </c>
      <c r="AA29" s="76"/>
      <c r="AB29" s="76"/>
    </row>
    <row r="30" spans="1:28" ht="111.75" customHeight="1" x14ac:dyDescent="0.25">
      <c r="A30" s="71"/>
      <c r="B30" s="72"/>
      <c r="C30" s="59"/>
      <c r="D30" s="59"/>
      <c r="E30" s="29">
        <v>6</v>
      </c>
      <c r="F30" s="29" t="s">
        <v>138</v>
      </c>
      <c r="G30" s="63" t="s">
        <v>106</v>
      </c>
      <c r="H30" s="63" t="s">
        <v>107</v>
      </c>
      <c r="I30" s="29" t="s">
        <v>139</v>
      </c>
      <c r="J30" s="29" t="s">
        <v>140</v>
      </c>
      <c r="K30" s="29" t="s">
        <v>110</v>
      </c>
      <c r="L30" s="81">
        <v>1</v>
      </c>
      <c r="M30" s="29" t="s">
        <v>141</v>
      </c>
      <c r="N30" s="29" t="s">
        <v>142</v>
      </c>
      <c r="O30" s="66">
        <v>0</v>
      </c>
      <c r="P30" s="66">
        <v>0</v>
      </c>
      <c r="Q30" s="66">
        <v>0.5</v>
      </c>
      <c r="R30" s="66">
        <v>0.5</v>
      </c>
      <c r="S30" s="67">
        <f t="shared" si="1"/>
        <v>1</v>
      </c>
      <c r="T30" s="53"/>
      <c r="U30" s="69">
        <v>0</v>
      </c>
      <c r="V30" s="29"/>
      <c r="W30" s="29"/>
      <c r="X30" s="29"/>
      <c r="Y30" s="69">
        <f t="shared" si="0"/>
        <v>0</v>
      </c>
      <c r="Z30" s="29" t="s">
        <v>143</v>
      </c>
      <c r="AA30" s="76"/>
      <c r="AB30" s="76"/>
    </row>
    <row r="31" spans="1:28" ht="408" x14ac:dyDescent="0.25">
      <c r="A31" s="71"/>
      <c r="B31" s="72"/>
      <c r="C31" s="58"/>
      <c r="D31" s="58"/>
      <c r="E31" s="29">
        <v>7</v>
      </c>
      <c r="F31" s="29" t="s">
        <v>144</v>
      </c>
      <c r="G31" s="63" t="s">
        <v>106</v>
      </c>
      <c r="H31" s="66" t="s">
        <v>107</v>
      </c>
      <c r="I31" s="66" t="s">
        <v>145</v>
      </c>
      <c r="J31" s="66" t="s">
        <v>146</v>
      </c>
      <c r="K31" s="66" t="s">
        <v>110</v>
      </c>
      <c r="L31" s="66">
        <v>1</v>
      </c>
      <c r="M31" s="66" t="s">
        <v>147</v>
      </c>
      <c r="N31" s="66" t="s">
        <v>148</v>
      </c>
      <c r="O31" s="66">
        <v>0.5</v>
      </c>
      <c r="P31" s="66">
        <v>0.5</v>
      </c>
      <c r="Q31" s="66">
        <v>0</v>
      </c>
      <c r="R31" s="66">
        <v>0</v>
      </c>
      <c r="S31" s="67">
        <f t="shared" si="1"/>
        <v>1</v>
      </c>
      <c r="T31" s="53"/>
      <c r="U31" s="74">
        <v>0.5</v>
      </c>
      <c r="V31" s="29"/>
      <c r="W31" s="29"/>
      <c r="X31" s="29"/>
      <c r="Y31" s="69">
        <f t="shared" si="0"/>
        <v>0.5</v>
      </c>
      <c r="Z31" s="62" t="s">
        <v>149</v>
      </c>
      <c r="AA31" s="76"/>
      <c r="AB31" s="76"/>
    </row>
    <row r="32" spans="1:28" ht="93" customHeight="1" thickBot="1" x14ac:dyDescent="0.3">
      <c r="A32" s="77"/>
      <c r="B32" s="72"/>
      <c r="C32" s="83" t="s">
        <v>150</v>
      </c>
      <c r="D32" s="83" t="s">
        <v>151</v>
      </c>
      <c r="E32" s="83">
        <v>1</v>
      </c>
      <c r="F32" s="83" t="s">
        <v>152</v>
      </c>
      <c r="G32" s="83" t="s">
        <v>106</v>
      </c>
      <c r="H32" s="84" t="s">
        <v>153</v>
      </c>
      <c r="I32" s="83" t="s">
        <v>154</v>
      </c>
      <c r="J32" s="83" t="s">
        <v>155</v>
      </c>
      <c r="K32" s="83" t="s">
        <v>110</v>
      </c>
      <c r="L32" s="85">
        <v>1</v>
      </c>
      <c r="M32" s="83" t="s">
        <v>156</v>
      </c>
      <c r="N32" s="83" t="s">
        <v>157</v>
      </c>
      <c r="O32" s="67">
        <v>0.25</v>
      </c>
      <c r="P32" s="67">
        <v>0.25</v>
      </c>
      <c r="Q32" s="67">
        <v>0.25</v>
      </c>
      <c r="R32" s="67">
        <v>0.25</v>
      </c>
      <c r="S32" s="67">
        <f t="shared" si="1"/>
        <v>1</v>
      </c>
      <c r="T32" s="53"/>
      <c r="U32" s="74">
        <v>0.25</v>
      </c>
      <c r="V32" s="29"/>
      <c r="W32" s="29"/>
      <c r="X32" s="29"/>
      <c r="Y32" s="69">
        <f t="shared" si="0"/>
        <v>0.25</v>
      </c>
      <c r="Z32" s="29" t="s">
        <v>158</v>
      </c>
      <c r="AA32" s="76"/>
      <c r="AB32" s="76"/>
    </row>
    <row r="33" spans="1:28" s="93" customFormat="1" ht="25.5" customHeight="1" thickBot="1" x14ac:dyDescent="0.3">
      <c r="A33" s="86" t="s">
        <v>159</v>
      </c>
      <c r="B33" s="87"/>
      <c r="C33" s="88"/>
      <c r="D33" s="88"/>
      <c r="E33" s="87"/>
      <c r="F33" s="87"/>
      <c r="G33" s="87"/>
      <c r="H33" s="87"/>
      <c r="I33" s="87"/>
      <c r="J33" s="87"/>
      <c r="K33" s="87"/>
      <c r="L33" s="87"/>
      <c r="M33" s="87"/>
      <c r="N33" s="87"/>
      <c r="O33" s="87"/>
      <c r="P33" s="87"/>
      <c r="Q33" s="87"/>
      <c r="R33" s="89"/>
      <c r="S33" s="90" t="s">
        <v>160</v>
      </c>
      <c r="T33" s="91"/>
      <c r="U33" s="91"/>
      <c r="V33" s="91"/>
      <c r="W33" s="91"/>
      <c r="X33" s="91"/>
      <c r="Y33" s="91"/>
      <c r="Z33" s="91"/>
      <c r="AA33" s="91"/>
      <c r="AB33" s="92"/>
    </row>
    <row r="34" spans="1:28" ht="27.75" customHeight="1" x14ac:dyDescent="0.25">
      <c r="A34" s="94" t="s">
        <v>161</v>
      </c>
      <c r="B34" s="95"/>
      <c r="C34" s="95"/>
      <c r="D34" s="95"/>
      <c r="E34" s="96"/>
      <c r="F34" s="97" t="s">
        <v>162</v>
      </c>
      <c r="G34" s="98"/>
      <c r="H34" s="98"/>
      <c r="I34" s="98"/>
      <c r="J34" s="98"/>
      <c r="K34" s="98"/>
      <c r="L34" s="97" t="s">
        <v>162</v>
      </c>
      <c r="M34" s="98"/>
      <c r="N34" s="98"/>
      <c r="O34" s="98"/>
      <c r="P34" s="98"/>
      <c r="Q34" s="98"/>
      <c r="R34" s="99"/>
      <c r="S34" s="100" t="s">
        <v>162</v>
      </c>
      <c r="T34" s="99"/>
      <c r="U34" s="101"/>
      <c r="V34" s="101"/>
      <c r="W34" s="101"/>
      <c r="X34" s="101"/>
      <c r="Y34" s="102"/>
      <c r="Z34" s="100" t="s">
        <v>162</v>
      </c>
      <c r="AA34" s="103"/>
      <c r="AB34" s="104"/>
    </row>
    <row r="35" spans="1:28" ht="26.25" customHeight="1" x14ac:dyDescent="0.25">
      <c r="A35" s="105" t="s">
        <v>163</v>
      </c>
      <c r="B35" s="106" t="s">
        <v>164</v>
      </c>
      <c r="C35" s="106"/>
      <c r="D35" s="106"/>
      <c r="E35" s="107"/>
      <c r="F35" s="97" t="s">
        <v>165</v>
      </c>
      <c r="G35" s="98" t="s">
        <v>166</v>
      </c>
      <c r="H35" s="98"/>
      <c r="I35" s="98"/>
      <c r="J35" s="98"/>
      <c r="K35" s="98"/>
      <c r="L35" s="97" t="s">
        <v>167</v>
      </c>
      <c r="M35" s="98" t="s">
        <v>168</v>
      </c>
      <c r="N35" s="98"/>
      <c r="O35" s="98"/>
      <c r="P35" s="98"/>
      <c r="Q35" s="98"/>
      <c r="R35" s="99"/>
      <c r="S35" s="100" t="s">
        <v>165</v>
      </c>
      <c r="T35" s="99" t="s">
        <v>169</v>
      </c>
      <c r="U35" s="101"/>
      <c r="V35" s="101"/>
      <c r="W35" s="101"/>
      <c r="X35" s="101"/>
      <c r="Y35" s="102"/>
      <c r="Z35" s="100" t="s">
        <v>167</v>
      </c>
      <c r="AA35" s="107" t="s">
        <v>168</v>
      </c>
      <c r="AB35" s="108"/>
    </row>
    <row r="36" spans="1:28" ht="29.25" customHeight="1" thickBot="1" x14ac:dyDescent="0.3">
      <c r="A36" s="109" t="s">
        <v>170</v>
      </c>
      <c r="B36" s="110" t="s">
        <v>171</v>
      </c>
      <c r="C36" s="110"/>
      <c r="D36" s="110"/>
      <c r="E36" s="111"/>
      <c r="F36" s="112" t="s">
        <v>170</v>
      </c>
      <c r="G36" s="113" t="s">
        <v>171</v>
      </c>
      <c r="H36" s="113"/>
      <c r="I36" s="113"/>
      <c r="J36" s="113"/>
      <c r="K36" s="113"/>
      <c r="L36" s="112" t="s">
        <v>170</v>
      </c>
      <c r="M36" s="113" t="s">
        <v>171</v>
      </c>
      <c r="N36" s="113"/>
      <c r="O36" s="113"/>
      <c r="P36" s="113"/>
      <c r="Q36" s="113"/>
      <c r="R36" s="114"/>
      <c r="S36" s="115" t="s">
        <v>170</v>
      </c>
      <c r="T36" s="114" t="s">
        <v>171</v>
      </c>
      <c r="U36" s="116"/>
      <c r="V36" s="116"/>
      <c r="W36" s="116"/>
      <c r="X36" s="116"/>
      <c r="Y36" s="117"/>
      <c r="Z36" s="115" t="s">
        <v>170</v>
      </c>
      <c r="AA36" s="111" t="s">
        <v>171</v>
      </c>
      <c r="AB36" s="118"/>
    </row>
  </sheetData>
  <mergeCells count="61">
    <mergeCell ref="B35:E35"/>
    <mergeCell ref="G35:K35"/>
    <mergeCell ref="M35:R35"/>
    <mergeCell ref="T35:Y35"/>
    <mergeCell ref="AA35:AB35"/>
    <mergeCell ref="B36:E36"/>
    <mergeCell ref="G36:K36"/>
    <mergeCell ref="M36:R36"/>
    <mergeCell ref="T36:Y36"/>
    <mergeCell ref="AA36:AB36"/>
    <mergeCell ref="B25:B32"/>
    <mergeCell ref="C25:C31"/>
    <mergeCell ref="D25:D31"/>
    <mergeCell ref="A33:R33"/>
    <mergeCell ref="S33:AB33"/>
    <mergeCell ref="B34:E34"/>
    <mergeCell ref="G34:K34"/>
    <mergeCell ref="M34:R34"/>
    <mergeCell ref="T34:Y34"/>
    <mergeCell ref="AA34:AB34"/>
    <mergeCell ref="T16:T32"/>
    <mergeCell ref="U16:Y16"/>
    <mergeCell ref="Z16:Z17"/>
    <mergeCell ref="AA16:AA17"/>
    <mergeCell ref="AB16:AB17"/>
    <mergeCell ref="A18:A24"/>
    <mergeCell ref="B18:B24"/>
    <mergeCell ref="C18:C24"/>
    <mergeCell ref="D18:D24"/>
    <mergeCell ref="A25:A32"/>
    <mergeCell ref="J16:J17"/>
    <mergeCell ref="K16:K17"/>
    <mergeCell ref="L16:L17"/>
    <mergeCell ref="M16:M17"/>
    <mergeCell ref="N16:N17"/>
    <mergeCell ref="O16:S16"/>
    <mergeCell ref="B14:AB14"/>
    <mergeCell ref="A16:A17"/>
    <mergeCell ref="B16:B17"/>
    <mergeCell ref="C16:C17"/>
    <mergeCell ref="D16:D17"/>
    <mergeCell ref="E16:E17"/>
    <mergeCell ref="F16:F17"/>
    <mergeCell ref="G16:G17"/>
    <mergeCell ref="H16:H17"/>
    <mergeCell ref="I16:I17"/>
    <mergeCell ref="B7:AB7"/>
    <mergeCell ref="B8:AB8"/>
    <mergeCell ref="B9:AB9"/>
    <mergeCell ref="A10:C10"/>
    <mergeCell ref="D10:AB10"/>
    <mergeCell ref="A11:A13"/>
    <mergeCell ref="D11:AB11"/>
    <mergeCell ref="D12:AB12"/>
    <mergeCell ref="D13:AB13"/>
    <mergeCell ref="A1:Z1"/>
    <mergeCell ref="A2:A5"/>
    <mergeCell ref="B2:AA2"/>
    <mergeCell ref="B3:AA3"/>
    <mergeCell ref="B4:AA5"/>
    <mergeCell ref="A6:AB6"/>
  </mergeCells>
  <pageMargins left="0.7" right="0.7" top="0.75" bottom="0.75" header="0.3" footer="0.3"/>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E4215-6298-4C1B-AA87-266D689BDC13}">
  <dimension ref="A1:AJ38"/>
  <sheetViews>
    <sheetView workbookViewId="0">
      <selection activeCell="B4" sqref="B4:AH5"/>
    </sheetView>
  </sheetViews>
  <sheetFormatPr baseColWidth="10" defaultRowHeight="15" x14ac:dyDescent="0.25"/>
  <sheetData>
    <row r="1" spans="1:36" ht="15.75" thickBot="1" x14ac:dyDescent="0.3">
      <c r="A1" s="202"/>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898"/>
      <c r="AI1" s="898"/>
      <c r="AJ1" s="898"/>
    </row>
    <row r="2" spans="1:36" ht="15.75" x14ac:dyDescent="0.25">
      <c r="A2" s="170"/>
      <c r="B2" s="1139" t="s">
        <v>861</v>
      </c>
      <c r="C2" s="1140"/>
      <c r="D2" s="1140"/>
      <c r="E2" s="1140"/>
      <c r="F2" s="1140"/>
      <c r="G2" s="1140"/>
      <c r="H2" s="1140"/>
      <c r="I2" s="1140"/>
      <c r="J2" s="1140"/>
      <c r="K2" s="1140"/>
      <c r="L2" s="1140"/>
      <c r="M2" s="1140"/>
      <c r="N2" s="1140"/>
      <c r="O2" s="1140"/>
      <c r="P2" s="1140"/>
      <c r="Q2" s="1140"/>
      <c r="R2" s="1140"/>
      <c r="S2" s="1140"/>
      <c r="T2" s="1140"/>
      <c r="U2" s="1140"/>
      <c r="V2" s="1140"/>
      <c r="W2" s="1140"/>
      <c r="X2" s="1140"/>
      <c r="Y2" s="1140"/>
      <c r="Z2" s="1140"/>
      <c r="AA2" s="1140"/>
      <c r="AB2" s="1140"/>
      <c r="AC2" s="1140"/>
      <c r="AD2" s="1140"/>
      <c r="AE2" s="1140"/>
      <c r="AF2" s="1140"/>
      <c r="AG2" s="1140"/>
      <c r="AH2" s="1141"/>
      <c r="AI2" s="916" t="s">
        <v>1</v>
      </c>
      <c r="AJ2" s="898"/>
    </row>
    <row r="3" spans="1:36" x14ac:dyDescent="0.25">
      <c r="A3" s="171"/>
      <c r="B3" s="1142" t="s">
        <v>862</v>
      </c>
      <c r="C3" s="1143"/>
      <c r="D3" s="1143"/>
      <c r="E3" s="1143"/>
      <c r="F3" s="1143"/>
      <c r="G3" s="1143"/>
      <c r="H3" s="1143"/>
      <c r="I3" s="1143"/>
      <c r="J3" s="1143"/>
      <c r="K3" s="1143"/>
      <c r="L3" s="1143"/>
      <c r="M3" s="1143"/>
      <c r="N3" s="1143"/>
      <c r="O3" s="1143"/>
      <c r="P3" s="1143"/>
      <c r="Q3" s="1143"/>
      <c r="R3" s="1143"/>
      <c r="S3" s="1143"/>
      <c r="T3" s="1143"/>
      <c r="U3" s="1143"/>
      <c r="V3" s="1143"/>
      <c r="W3" s="1143"/>
      <c r="X3" s="1143"/>
      <c r="Y3" s="1143"/>
      <c r="Z3" s="1143"/>
      <c r="AA3" s="1143"/>
      <c r="AB3" s="1143"/>
      <c r="AC3" s="1143"/>
      <c r="AD3" s="1143"/>
      <c r="AE3" s="1143"/>
      <c r="AF3" s="1143"/>
      <c r="AG3" s="1143"/>
      <c r="AH3" s="1144"/>
      <c r="AI3" s="917" t="s">
        <v>3</v>
      </c>
      <c r="AJ3" s="898"/>
    </row>
    <row r="4" spans="1:36" x14ac:dyDescent="0.25">
      <c r="A4" s="171"/>
      <c r="B4" s="1145" t="s">
        <v>863</v>
      </c>
      <c r="C4" s="1146"/>
      <c r="D4" s="1146"/>
      <c r="E4" s="1146"/>
      <c r="F4" s="1146"/>
      <c r="G4" s="1146"/>
      <c r="H4" s="1146"/>
      <c r="I4" s="1146"/>
      <c r="J4" s="1146"/>
      <c r="K4" s="1146"/>
      <c r="L4" s="1146"/>
      <c r="M4" s="1146"/>
      <c r="N4" s="1146"/>
      <c r="O4" s="1146"/>
      <c r="P4" s="1146"/>
      <c r="Q4" s="1146"/>
      <c r="R4" s="1146"/>
      <c r="S4" s="1146"/>
      <c r="T4" s="1146"/>
      <c r="U4" s="1146"/>
      <c r="V4" s="1146"/>
      <c r="W4" s="1146"/>
      <c r="X4" s="1146"/>
      <c r="Y4" s="1146"/>
      <c r="Z4" s="1146"/>
      <c r="AA4" s="1146"/>
      <c r="AB4" s="1146"/>
      <c r="AC4" s="1146"/>
      <c r="AD4" s="1146"/>
      <c r="AE4" s="1146"/>
      <c r="AF4" s="1146"/>
      <c r="AG4" s="1146"/>
      <c r="AH4" s="1147"/>
      <c r="AI4" s="917" t="s">
        <v>5</v>
      </c>
      <c r="AJ4" s="898"/>
    </row>
    <row r="5" spans="1:36" ht="15.75" thickBot="1" x14ac:dyDescent="0.3">
      <c r="A5" s="172"/>
      <c r="B5" s="1148"/>
      <c r="C5" s="1149"/>
      <c r="D5" s="1149"/>
      <c r="E5" s="1149"/>
      <c r="F5" s="1149"/>
      <c r="G5" s="1149"/>
      <c r="H5" s="1149"/>
      <c r="I5" s="1149"/>
      <c r="J5" s="1149"/>
      <c r="K5" s="1149"/>
      <c r="L5" s="1149"/>
      <c r="M5" s="1149"/>
      <c r="N5" s="1149"/>
      <c r="O5" s="1149"/>
      <c r="P5" s="1149"/>
      <c r="Q5" s="1149"/>
      <c r="R5" s="1149"/>
      <c r="S5" s="1149"/>
      <c r="T5" s="1149"/>
      <c r="U5" s="1149"/>
      <c r="V5" s="1149"/>
      <c r="W5" s="1149"/>
      <c r="X5" s="1149"/>
      <c r="Y5" s="1149"/>
      <c r="Z5" s="1149"/>
      <c r="AA5" s="1149"/>
      <c r="AB5" s="1149"/>
      <c r="AC5" s="1149"/>
      <c r="AD5" s="1149"/>
      <c r="AE5" s="1149"/>
      <c r="AF5" s="1149"/>
      <c r="AG5" s="1149"/>
      <c r="AH5" s="1150"/>
      <c r="AI5" s="918" t="s">
        <v>6</v>
      </c>
      <c r="AJ5" s="898"/>
    </row>
    <row r="6" spans="1:36" ht="15.75" thickBot="1" x14ac:dyDescent="0.3">
      <c r="A6" s="203"/>
      <c r="B6" s="204"/>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5"/>
      <c r="AJ6" s="898"/>
    </row>
    <row r="7" spans="1:36" x14ac:dyDescent="0.25">
      <c r="A7" s="903" t="s">
        <v>7</v>
      </c>
      <c r="B7" s="957" t="s">
        <v>864</v>
      </c>
      <c r="C7" s="958"/>
      <c r="D7" s="958"/>
      <c r="E7" s="958"/>
      <c r="F7" s="958"/>
      <c r="G7" s="958"/>
      <c r="H7" s="958"/>
      <c r="I7" s="958"/>
      <c r="J7" s="958"/>
      <c r="K7" s="958"/>
      <c r="L7" s="958"/>
      <c r="M7" s="958"/>
      <c r="N7" s="958"/>
      <c r="O7" s="958"/>
      <c r="P7" s="958"/>
      <c r="Q7" s="958"/>
      <c r="R7" s="958"/>
      <c r="S7" s="958"/>
      <c r="T7" s="958"/>
      <c r="U7" s="958"/>
      <c r="V7" s="958"/>
      <c r="W7" s="958"/>
      <c r="X7" s="958"/>
      <c r="Y7" s="958"/>
      <c r="Z7" s="958"/>
      <c r="AA7" s="958"/>
      <c r="AB7" s="958"/>
      <c r="AC7" s="958"/>
      <c r="AD7" s="958"/>
      <c r="AE7" s="958"/>
      <c r="AF7" s="958"/>
      <c r="AG7" s="958"/>
      <c r="AH7" s="958"/>
      <c r="AI7" s="959"/>
      <c r="AJ7" s="898"/>
    </row>
    <row r="8" spans="1:36" ht="38.25" x14ac:dyDescent="0.25">
      <c r="A8" s="905" t="s">
        <v>9</v>
      </c>
      <c r="B8" s="177" t="s">
        <v>865</v>
      </c>
      <c r="C8" s="178"/>
      <c r="D8" s="178"/>
      <c r="E8" s="178"/>
      <c r="F8" s="178"/>
      <c r="G8" s="178"/>
      <c r="H8" s="178"/>
      <c r="I8" s="178"/>
      <c r="J8" s="178"/>
      <c r="K8" s="178"/>
      <c r="L8" s="178"/>
      <c r="M8" s="178"/>
      <c r="N8" s="178"/>
      <c r="O8" s="178"/>
      <c r="P8" s="178"/>
      <c r="Q8" s="178"/>
      <c r="R8" s="178"/>
      <c r="S8" s="178"/>
      <c r="T8" s="178"/>
      <c r="U8" s="178"/>
      <c r="V8" s="178"/>
      <c r="W8" s="178"/>
      <c r="X8" s="178"/>
      <c r="Y8" s="178"/>
      <c r="Z8" s="178"/>
      <c r="AA8" s="178"/>
      <c r="AB8" s="178"/>
      <c r="AC8" s="178"/>
      <c r="AD8" s="178"/>
      <c r="AE8" s="178"/>
      <c r="AF8" s="178"/>
      <c r="AG8" s="178"/>
      <c r="AH8" s="178"/>
      <c r="AI8" s="179"/>
      <c r="AJ8" s="898"/>
    </row>
    <row r="9" spans="1:36" ht="38.25" x14ac:dyDescent="0.25">
      <c r="A9" s="905" t="s">
        <v>11</v>
      </c>
      <c r="B9" s="177" t="s">
        <v>866</v>
      </c>
      <c r="C9" s="178"/>
      <c r="D9" s="178"/>
      <c r="E9" s="178"/>
      <c r="F9" s="178"/>
      <c r="G9" s="178"/>
      <c r="H9" s="178"/>
      <c r="I9" s="178"/>
      <c r="J9" s="178"/>
      <c r="K9" s="178"/>
      <c r="L9" s="178"/>
      <c r="M9" s="178"/>
      <c r="N9" s="178"/>
      <c r="O9" s="178"/>
      <c r="P9" s="178"/>
      <c r="Q9" s="178"/>
      <c r="R9" s="178"/>
      <c r="S9" s="178"/>
      <c r="T9" s="178"/>
      <c r="U9" s="178"/>
      <c r="V9" s="178"/>
      <c r="W9" s="178"/>
      <c r="X9" s="178"/>
      <c r="Y9" s="178"/>
      <c r="Z9" s="178"/>
      <c r="AA9" s="178"/>
      <c r="AB9" s="178"/>
      <c r="AC9" s="178"/>
      <c r="AD9" s="178"/>
      <c r="AE9" s="178"/>
      <c r="AF9" s="178"/>
      <c r="AG9" s="178"/>
      <c r="AH9" s="178"/>
      <c r="AI9" s="179"/>
      <c r="AJ9" s="898"/>
    </row>
    <row r="10" spans="1:36" x14ac:dyDescent="0.25">
      <c r="A10" s="206" t="s">
        <v>13</v>
      </c>
      <c r="B10" s="206"/>
      <c r="C10" s="206"/>
      <c r="D10" s="207"/>
      <c r="E10" s="207"/>
      <c r="F10" s="207"/>
      <c r="G10" s="207"/>
      <c r="H10" s="207"/>
      <c r="I10" s="207"/>
      <c r="J10" s="207"/>
      <c r="K10" s="207"/>
      <c r="L10" s="207"/>
      <c r="M10" s="207"/>
      <c r="N10" s="207"/>
      <c r="O10" s="207"/>
      <c r="P10" s="207"/>
      <c r="Q10" s="207"/>
      <c r="R10" s="207"/>
      <c r="S10" s="207"/>
      <c r="T10" s="207"/>
      <c r="U10" s="207"/>
      <c r="V10" s="207"/>
      <c r="W10" s="207"/>
      <c r="X10" s="207"/>
      <c r="Y10" s="207"/>
      <c r="Z10" s="207"/>
      <c r="AA10" s="207"/>
      <c r="AB10" s="207"/>
      <c r="AC10" s="207"/>
      <c r="AD10" s="207"/>
      <c r="AE10" s="207"/>
      <c r="AF10" s="207"/>
      <c r="AG10" s="207"/>
      <c r="AH10" s="207"/>
      <c r="AI10" s="208"/>
      <c r="AJ10" s="898"/>
    </row>
    <row r="11" spans="1:36" x14ac:dyDescent="0.25">
      <c r="A11" s="193" t="s">
        <v>14</v>
      </c>
      <c r="B11" s="910" t="s">
        <v>15</v>
      </c>
      <c r="C11" s="902"/>
      <c r="D11" s="197">
        <v>43850</v>
      </c>
      <c r="E11" s="183"/>
      <c r="F11" s="183"/>
      <c r="G11" s="183"/>
      <c r="H11" s="183"/>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4"/>
      <c r="AJ11" s="898"/>
    </row>
    <row r="12" spans="1:36" ht="25.5" x14ac:dyDescent="0.25">
      <c r="A12" s="193"/>
      <c r="B12" s="910" t="s">
        <v>17</v>
      </c>
      <c r="C12" s="902"/>
      <c r="D12" s="182"/>
      <c r="E12" s="183"/>
      <c r="F12" s="183"/>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183"/>
      <c r="AH12" s="183"/>
      <c r="AI12" s="184"/>
      <c r="AJ12" s="898"/>
    </row>
    <row r="13" spans="1:36" x14ac:dyDescent="0.25">
      <c r="A13" s="193"/>
      <c r="B13" s="910" t="s">
        <v>19</v>
      </c>
      <c r="C13" s="902" t="s">
        <v>16</v>
      </c>
      <c r="D13" s="197" t="s">
        <v>791</v>
      </c>
      <c r="E13" s="183"/>
      <c r="F13" s="183"/>
      <c r="G13" s="183"/>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4"/>
      <c r="AJ13" s="898"/>
    </row>
    <row r="14" spans="1:36" ht="39" thickBot="1" x14ac:dyDescent="0.3">
      <c r="A14" s="904" t="s">
        <v>20</v>
      </c>
      <c r="B14" s="954" t="s">
        <v>867</v>
      </c>
      <c r="C14" s="955"/>
      <c r="D14" s="955"/>
      <c r="E14" s="955"/>
      <c r="F14" s="955"/>
      <c r="G14" s="955"/>
      <c r="H14" s="955"/>
      <c r="I14" s="955"/>
      <c r="J14" s="955"/>
      <c r="K14" s="955"/>
      <c r="L14" s="955"/>
      <c r="M14" s="955"/>
      <c r="N14" s="955"/>
      <c r="O14" s="955"/>
      <c r="P14" s="955"/>
      <c r="Q14" s="955"/>
      <c r="R14" s="955"/>
      <c r="S14" s="955"/>
      <c r="T14" s="955"/>
      <c r="U14" s="955"/>
      <c r="V14" s="955"/>
      <c r="W14" s="955"/>
      <c r="X14" s="955"/>
      <c r="Y14" s="955"/>
      <c r="Z14" s="955"/>
      <c r="AA14" s="955"/>
      <c r="AB14" s="955"/>
      <c r="AC14" s="955"/>
      <c r="AD14" s="955"/>
      <c r="AE14" s="955"/>
      <c r="AF14" s="955"/>
      <c r="AG14" s="955"/>
      <c r="AH14" s="955"/>
      <c r="AI14" s="956"/>
      <c r="AJ14" s="898"/>
    </row>
    <row r="15" spans="1:36" ht="15.75" thickBot="1" x14ac:dyDescent="0.3">
      <c r="A15" s="900"/>
      <c r="B15" s="900"/>
      <c r="C15" s="900"/>
      <c r="D15" s="927"/>
      <c r="E15" s="900"/>
      <c r="F15" s="900"/>
      <c r="G15" s="900"/>
      <c r="H15" s="900"/>
      <c r="I15" s="900"/>
      <c r="J15" s="900"/>
      <c r="K15" s="900"/>
      <c r="L15" s="900"/>
      <c r="M15" s="900"/>
      <c r="N15" s="900"/>
      <c r="O15" s="900"/>
      <c r="P15" s="900"/>
      <c r="Q15" s="900"/>
      <c r="R15" s="900"/>
      <c r="S15" s="900"/>
      <c r="T15" s="900"/>
      <c r="U15" s="900"/>
      <c r="V15" s="900"/>
      <c r="W15" s="900"/>
      <c r="X15" s="900"/>
      <c r="Y15" s="900"/>
      <c r="Z15" s="900"/>
      <c r="AA15" s="900"/>
      <c r="AB15" s="900"/>
      <c r="AC15" s="900"/>
      <c r="AD15" s="900"/>
      <c r="AE15" s="900"/>
      <c r="AF15" s="900"/>
      <c r="AG15" s="900"/>
      <c r="AH15" s="919"/>
      <c r="AI15" s="919"/>
      <c r="AJ15" s="898"/>
    </row>
    <row r="16" spans="1:36" x14ac:dyDescent="0.25">
      <c r="A16" s="482" t="s">
        <v>21</v>
      </c>
      <c r="B16" s="482" t="s">
        <v>22</v>
      </c>
      <c r="C16" s="482" t="s">
        <v>23</v>
      </c>
      <c r="D16" s="482" t="s">
        <v>24</v>
      </c>
      <c r="E16" s="482" t="s">
        <v>25</v>
      </c>
      <c r="F16" s="482" t="s">
        <v>26</v>
      </c>
      <c r="G16" s="163" t="s">
        <v>27</v>
      </c>
      <c r="H16" s="482" t="s">
        <v>28</v>
      </c>
      <c r="I16" s="482" t="s">
        <v>29</v>
      </c>
      <c r="J16" s="163" t="s">
        <v>30</v>
      </c>
      <c r="K16" s="163" t="s">
        <v>31</v>
      </c>
      <c r="L16" s="163" t="s">
        <v>32</v>
      </c>
      <c r="M16" s="163" t="s">
        <v>33</v>
      </c>
      <c r="N16" s="163" t="s">
        <v>34</v>
      </c>
      <c r="O16" s="482" t="s">
        <v>26</v>
      </c>
      <c r="P16" s="482" t="s">
        <v>27</v>
      </c>
      <c r="Q16" s="482" t="s">
        <v>28</v>
      </c>
      <c r="R16" s="482" t="s">
        <v>29</v>
      </c>
      <c r="S16" s="482" t="s">
        <v>30</v>
      </c>
      <c r="T16" s="482" t="s">
        <v>31</v>
      </c>
      <c r="U16" s="482" t="s">
        <v>32</v>
      </c>
      <c r="V16" s="482" t="s">
        <v>33</v>
      </c>
      <c r="W16" s="482" t="s">
        <v>34</v>
      </c>
      <c r="X16" s="480" t="s">
        <v>35</v>
      </c>
      <c r="Y16" s="944"/>
      <c r="Z16" s="944"/>
      <c r="AA16" s="944"/>
      <c r="AB16" s="945"/>
      <c r="AC16" s="947" t="s">
        <v>36</v>
      </c>
      <c r="AD16" s="948"/>
      <c r="AE16" s="948"/>
      <c r="AF16" s="948"/>
      <c r="AG16" s="406"/>
      <c r="AH16" s="482" t="s">
        <v>37</v>
      </c>
      <c r="AI16" s="482" t="s">
        <v>38</v>
      </c>
      <c r="AJ16" s="949" t="s">
        <v>39</v>
      </c>
    </row>
    <row r="17" spans="1:36" ht="39" thickBot="1" x14ac:dyDescent="0.3">
      <c r="A17" s="483"/>
      <c r="B17" s="946"/>
      <c r="C17" s="946"/>
      <c r="D17" s="946"/>
      <c r="E17" s="946"/>
      <c r="F17" s="946"/>
      <c r="G17" s="363"/>
      <c r="H17" s="483"/>
      <c r="I17" s="483"/>
      <c r="J17" s="363"/>
      <c r="K17" s="363"/>
      <c r="L17" s="363"/>
      <c r="M17" s="363"/>
      <c r="N17" s="363"/>
      <c r="O17" s="946"/>
      <c r="P17" s="946"/>
      <c r="Q17" s="946"/>
      <c r="R17" s="946"/>
      <c r="S17" s="946"/>
      <c r="T17" s="946"/>
      <c r="U17" s="946"/>
      <c r="V17" s="946"/>
      <c r="W17" s="946"/>
      <c r="X17" s="924" t="s">
        <v>40</v>
      </c>
      <c r="Y17" s="924" t="s">
        <v>41</v>
      </c>
      <c r="Z17" s="924" t="s">
        <v>42</v>
      </c>
      <c r="AA17" s="924" t="s">
        <v>43</v>
      </c>
      <c r="AB17" s="925" t="s">
        <v>44</v>
      </c>
      <c r="AC17" s="926" t="s">
        <v>40</v>
      </c>
      <c r="AD17" s="924" t="s">
        <v>41</v>
      </c>
      <c r="AE17" s="924" t="s">
        <v>42</v>
      </c>
      <c r="AF17" s="924" t="s">
        <v>43</v>
      </c>
      <c r="AG17" s="925" t="s">
        <v>45</v>
      </c>
      <c r="AH17" s="946"/>
      <c r="AI17" s="946"/>
      <c r="AJ17" s="950"/>
    </row>
    <row r="18" spans="1:36" ht="102" x14ac:dyDescent="0.25">
      <c r="A18" s="951" t="s">
        <v>224</v>
      </c>
      <c r="B18" s="478" t="s">
        <v>868</v>
      </c>
      <c r="C18" s="478" t="s">
        <v>869</v>
      </c>
      <c r="D18" s="478" t="s">
        <v>870</v>
      </c>
      <c r="E18" s="901">
        <v>1</v>
      </c>
      <c r="F18" s="901" t="s">
        <v>871</v>
      </c>
      <c r="G18" s="481" t="s">
        <v>872</v>
      </c>
      <c r="H18" s="481" t="s">
        <v>107</v>
      </c>
      <c r="I18" s="481" t="s">
        <v>873</v>
      </c>
      <c r="J18" s="481" t="s">
        <v>874</v>
      </c>
      <c r="K18" s="481" t="s">
        <v>184</v>
      </c>
      <c r="L18" s="897">
        <v>1</v>
      </c>
      <c r="M18" s="481" t="s">
        <v>875</v>
      </c>
      <c r="N18" s="481" t="s">
        <v>876</v>
      </c>
      <c r="O18" s="478" t="s">
        <v>877</v>
      </c>
      <c r="P18" s="478" t="s">
        <v>878</v>
      </c>
      <c r="Q18" s="478" t="s">
        <v>879</v>
      </c>
      <c r="R18" s="478" t="s">
        <v>880</v>
      </c>
      <c r="S18" s="478" t="s">
        <v>881</v>
      </c>
      <c r="T18" s="478" t="s">
        <v>184</v>
      </c>
      <c r="U18" s="895">
        <v>1</v>
      </c>
      <c r="V18" s="478" t="s">
        <v>882</v>
      </c>
      <c r="W18" s="478" t="s">
        <v>883</v>
      </c>
      <c r="X18" s="895">
        <v>0.05</v>
      </c>
      <c r="Y18" s="895">
        <v>0.25</v>
      </c>
      <c r="Z18" s="895">
        <v>0.45</v>
      </c>
      <c r="AA18" s="895">
        <v>0.25</v>
      </c>
      <c r="AB18" s="895">
        <v>1</v>
      </c>
      <c r="AC18" s="895">
        <v>0.05</v>
      </c>
      <c r="AD18" s="895"/>
      <c r="AE18" s="895"/>
      <c r="AF18" s="895"/>
      <c r="AG18" s="895">
        <v>0.05</v>
      </c>
      <c r="AH18" s="960" t="s">
        <v>884</v>
      </c>
      <c r="AI18" s="920"/>
      <c r="AJ18" s="920"/>
    </row>
    <row r="19" spans="1:36" ht="76.5" x14ac:dyDescent="0.25">
      <c r="A19" s="952"/>
      <c r="B19" s="478"/>
      <c r="C19" s="478"/>
      <c r="D19" s="478"/>
      <c r="E19" s="901">
        <v>2</v>
      </c>
      <c r="F19" s="901" t="s">
        <v>885</v>
      </c>
      <c r="G19" s="189"/>
      <c r="H19" s="189"/>
      <c r="I19" s="189"/>
      <c r="J19" s="189"/>
      <c r="K19" s="189"/>
      <c r="L19" s="189"/>
      <c r="M19" s="189"/>
      <c r="N19" s="189"/>
      <c r="O19" s="478"/>
      <c r="P19" s="478"/>
      <c r="Q19" s="478"/>
      <c r="R19" s="478"/>
      <c r="S19" s="478"/>
      <c r="T19" s="478"/>
      <c r="U19" s="895"/>
      <c r="V19" s="478"/>
      <c r="W19" s="478"/>
      <c r="X19" s="478"/>
      <c r="Y19" s="895"/>
      <c r="Z19" s="895"/>
      <c r="AA19" s="895"/>
      <c r="AB19" s="895"/>
      <c r="AC19" s="895"/>
      <c r="AD19" s="478"/>
      <c r="AE19" s="478"/>
      <c r="AF19" s="478"/>
      <c r="AG19" s="895"/>
      <c r="AH19" s="960"/>
      <c r="AI19" s="920"/>
      <c r="AJ19" s="920"/>
    </row>
    <row r="20" spans="1:36" ht="102.75" thickBot="1" x14ac:dyDescent="0.3">
      <c r="A20" s="952"/>
      <c r="B20" s="478"/>
      <c r="C20" s="478"/>
      <c r="D20" s="478"/>
      <c r="E20" s="901">
        <v>3</v>
      </c>
      <c r="F20" s="901" t="s">
        <v>886</v>
      </c>
      <c r="G20" s="190"/>
      <c r="H20" s="190"/>
      <c r="I20" s="190"/>
      <c r="J20" s="190"/>
      <c r="K20" s="190"/>
      <c r="L20" s="190"/>
      <c r="M20" s="190"/>
      <c r="N20" s="190"/>
      <c r="O20" s="478"/>
      <c r="P20" s="478"/>
      <c r="Q20" s="478"/>
      <c r="R20" s="478"/>
      <c r="S20" s="478"/>
      <c r="T20" s="478"/>
      <c r="U20" s="895"/>
      <c r="V20" s="478"/>
      <c r="W20" s="478"/>
      <c r="X20" s="478"/>
      <c r="Y20" s="895"/>
      <c r="Z20" s="895"/>
      <c r="AA20" s="895"/>
      <c r="AB20" s="895"/>
      <c r="AC20" s="895"/>
      <c r="AD20" s="478"/>
      <c r="AE20" s="478"/>
      <c r="AF20" s="478"/>
      <c r="AG20" s="895"/>
      <c r="AH20" s="960"/>
      <c r="AI20" s="920"/>
      <c r="AJ20" s="920"/>
    </row>
    <row r="21" spans="1:36" ht="140.25" x14ac:dyDescent="0.25">
      <c r="A21" s="952"/>
      <c r="B21" s="478"/>
      <c r="C21" s="478"/>
      <c r="D21" s="478" t="s">
        <v>887</v>
      </c>
      <c r="E21" s="901">
        <v>1</v>
      </c>
      <c r="F21" s="901" t="s">
        <v>888</v>
      </c>
      <c r="G21" s="481" t="s">
        <v>872</v>
      </c>
      <c r="H21" s="481" t="s">
        <v>107</v>
      </c>
      <c r="I21" s="481" t="s">
        <v>889</v>
      </c>
      <c r="J21" s="481" t="s">
        <v>890</v>
      </c>
      <c r="K21" s="481" t="s">
        <v>184</v>
      </c>
      <c r="L21" s="897">
        <v>1</v>
      </c>
      <c r="M21" s="188" t="s">
        <v>891</v>
      </c>
      <c r="N21" s="188" t="s">
        <v>892</v>
      </c>
      <c r="O21" s="478" t="s">
        <v>893</v>
      </c>
      <c r="P21" s="478" t="s">
        <v>878</v>
      </c>
      <c r="Q21" s="478" t="s">
        <v>879</v>
      </c>
      <c r="R21" s="478" t="s">
        <v>894</v>
      </c>
      <c r="S21" s="478" t="s">
        <v>895</v>
      </c>
      <c r="T21" s="478" t="s">
        <v>184</v>
      </c>
      <c r="U21" s="895">
        <v>1</v>
      </c>
      <c r="V21" s="478" t="s">
        <v>896</v>
      </c>
      <c r="W21" s="478" t="s">
        <v>897</v>
      </c>
      <c r="X21" s="895">
        <v>0.15</v>
      </c>
      <c r="Y21" s="895">
        <v>0.35</v>
      </c>
      <c r="Z21" s="895">
        <v>0.25</v>
      </c>
      <c r="AA21" s="895">
        <v>0.25</v>
      </c>
      <c r="AB21" s="895">
        <v>1</v>
      </c>
      <c r="AC21" s="896">
        <v>0.15</v>
      </c>
      <c r="AD21" s="895"/>
      <c r="AE21" s="895"/>
      <c r="AF21" s="895"/>
      <c r="AG21" s="895">
        <v>0.15</v>
      </c>
      <c r="AH21" s="960" t="s">
        <v>898</v>
      </c>
      <c r="AI21" s="920"/>
      <c r="AJ21" s="920"/>
    </row>
    <row r="22" spans="1:36" ht="229.5" x14ac:dyDescent="0.25">
      <c r="A22" s="952"/>
      <c r="B22" s="478"/>
      <c r="C22" s="478"/>
      <c r="D22" s="478"/>
      <c r="E22" s="901">
        <v>2</v>
      </c>
      <c r="F22" s="901" t="s">
        <v>899</v>
      </c>
      <c r="G22" s="189"/>
      <c r="H22" s="189"/>
      <c r="I22" s="189"/>
      <c r="J22" s="189"/>
      <c r="K22" s="189"/>
      <c r="L22" s="189"/>
      <c r="M22" s="189"/>
      <c r="N22" s="189"/>
      <c r="O22" s="478"/>
      <c r="P22" s="478"/>
      <c r="Q22" s="478"/>
      <c r="R22" s="478"/>
      <c r="S22" s="478"/>
      <c r="T22" s="478"/>
      <c r="U22" s="895"/>
      <c r="V22" s="478"/>
      <c r="W22" s="478"/>
      <c r="X22" s="895"/>
      <c r="Y22" s="895"/>
      <c r="Z22" s="895"/>
      <c r="AA22" s="895"/>
      <c r="AB22" s="895"/>
      <c r="AC22" s="934"/>
      <c r="AD22" s="895"/>
      <c r="AE22" s="895"/>
      <c r="AF22" s="895"/>
      <c r="AG22" s="895"/>
      <c r="AH22" s="960"/>
      <c r="AI22" s="920"/>
      <c r="AJ22" s="920"/>
    </row>
    <row r="23" spans="1:36" ht="255.75" thickBot="1" x14ac:dyDescent="0.3">
      <c r="A23" s="952"/>
      <c r="B23" s="478"/>
      <c r="C23" s="478"/>
      <c r="D23" s="478"/>
      <c r="E23" s="901">
        <v>3</v>
      </c>
      <c r="F23" s="901" t="s">
        <v>900</v>
      </c>
      <c r="G23" s="190"/>
      <c r="H23" s="190"/>
      <c r="I23" s="190"/>
      <c r="J23" s="190"/>
      <c r="K23" s="190"/>
      <c r="L23" s="190"/>
      <c r="M23" s="190"/>
      <c r="N23" s="190"/>
      <c r="O23" s="478"/>
      <c r="P23" s="478"/>
      <c r="Q23" s="478"/>
      <c r="R23" s="478"/>
      <c r="S23" s="478"/>
      <c r="T23" s="478"/>
      <c r="U23" s="895"/>
      <c r="V23" s="478"/>
      <c r="W23" s="478"/>
      <c r="X23" s="895"/>
      <c r="Y23" s="895"/>
      <c r="Z23" s="895"/>
      <c r="AA23" s="895"/>
      <c r="AB23" s="895"/>
      <c r="AC23" s="943"/>
      <c r="AD23" s="478"/>
      <c r="AE23" s="478"/>
      <c r="AF23" s="478"/>
      <c r="AG23" s="895"/>
      <c r="AH23" s="960"/>
      <c r="AI23" s="920"/>
      <c r="AJ23" s="920"/>
    </row>
    <row r="24" spans="1:36" ht="153" x14ac:dyDescent="0.25">
      <c r="A24" s="952"/>
      <c r="B24" s="478"/>
      <c r="C24" s="478"/>
      <c r="D24" s="478" t="s">
        <v>901</v>
      </c>
      <c r="E24" s="901">
        <v>1</v>
      </c>
      <c r="F24" s="901" t="s">
        <v>902</v>
      </c>
      <c r="G24" s="481" t="s">
        <v>872</v>
      </c>
      <c r="H24" s="188" t="s">
        <v>256</v>
      </c>
      <c r="I24" s="481" t="s">
        <v>903</v>
      </c>
      <c r="J24" s="481" t="s">
        <v>904</v>
      </c>
      <c r="K24" s="481" t="s">
        <v>184</v>
      </c>
      <c r="L24" s="897">
        <v>1</v>
      </c>
      <c r="M24" s="188" t="s">
        <v>891</v>
      </c>
      <c r="N24" s="188" t="s">
        <v>905</v>
      </c>
      <c r="O24" s="478" t="s">
        <v>906</v>
      </c>
      <c r="P24" s="478" t="s">
        <v>878</v>
      </c>
      <c r="Q24" s="478" t="s">
        <v>879</v>
      </c>
      <c r="R24" s="478" t="s">
        <v>907</v>
      </c>
      <c r="S24" s="478" t="s">
        <v>908</v>
      </c>
      <c r="T24" s="478" t="s">
        <v>184</v>
      </c>
      <c r="U24" s="895">
        <v>1</v>
      </c>
      <c r="V24" s="478" t="s">
        <v>909</v>
      </c>
      <c r="W24" s="478" t="s">
        <v>910</v>
      </c>
      <c r="X24" s="895">
        <v>0.1</v>
      </c>
      <c r="Y24" s="895">
        <v>0.35</v>
      </c>
      <c r="Z24" s="895">
        <v>0.25</v>
      </c>
      <c r="AA24" s="895">
        <v>0.3</v>
      </c>
      <c r="AB24" s="895">
        <v>1</v>
      </c>
      <c r="AC24" s="895">
        <v>0.1</v>
      </c>
      <c r="AD24" s="895"/>
      <c r="AE24" s="895"/>
      <c r="AF24" s="895"/>
      <c r="AG24" s="895">
        <v>0.1</v>
      </c>
      <c r="AH24" s="961" t="s">
        <v>911</v>
      </c>
      <c r="AI24" s="920"/>
      <c r="AJ24" s="920"/>
    </row>
    <row r="25" spans="1:36" ht="127.5" x14ac:dyDescent="0.25">
      <c r="A25" s="952"/>
      <c r="B25" s="478"/>
      <c r="C25" s="478"/>
      <c r="D25" s="478"/>
      <c r="E25" s="901">
        <v>2</v>
      </c>
      <c r="F25" s="901" t="s">
        <v>912</v>
      </c>
      <c r="G25" s="189"/>
      <c r="H25" s="189"/>
      <c r="I25" s="189"/>
      <c r="J25" s="189"/>
      <c r="K25" s="189"/>
      <c r="L25" s="189"/>
      <c r="M25" s="189"/>
      <c r="N25" s="189"/>
      <c r="O25" s="478"/>
      <c r="P25" s="478"/>
      <c r="Q25" s="478"/>
      <c r="R25" s="478"/>
      <c r="S25" s="478"/>
      <c r="T25" s="478"/>
      <c r="U25" s="478"/>
      <c r="V25" s="478"/>
      <c r="W25" s="478"/>
      <c r="X25" s="895"/>
      <c r="Y25" s="895"/>
      <c r="Z25" s="895"/>
      <c r="AA25" s="895"/>
      <c r="AB25" s="895"/>
      <c r="AC25" s="895"/>
      <c r="AD25" s="895"/>
      <c r="AE25" s="478"/>
      <c r="AF25" s="478"/>
      <c r="AG25" s="895"/>
      <c r="AH25" s="962"/>
      <c r="AI25" s="920"/>
      <c r="AJ25" s="920"/>
    </row>
    <row r="26" spans="1:36" ht="76.5" x14ac:dyDescent="0.25">
      <c r="A26" s="952"/>
      <c r="B26" s="478"/>
      <c r="C26" s="478"/>
      <c r="D26" s="478"/>
      <c r="E26" s="901">
        <v>3</v>
      </c>
      <c r="F26" s="901" t="s">
        <v>913</v>
      </c>
      <c r="G26" s="190"/>
      <c r="H26" s="190"/>
      <c r="I26" s="190"/>
      <c r="J26" s="190"/>
      <c r="K26" s="190"/>
      <c r="L26" s="190"/>
      <c r="M26" s="190"/>
      <c r="N26" s="190"/>
      <c r="O26" s="478"/>
      <c r="P26" s="478"/>
      <c r="Q26" s="478"/>
      <c r="R26" s="478"/>
      <c r="S26" s="478"/>
      <c r="T26" s="478"/>
      <c r="U26" s="478"/>
      <c r="V26" s="478"/>
      <c r="W26" s="478"/>
      <c r="X26" s="895"/>
      <c r="Y26" s="895"/>
      <c r="Z26" s="895"/>
      <c r="AA26" s="895"/>
      <c r="AB26" s="895"/>
      <c r="AC26" s="895"/>
      <c r="AD26" s="895"/>
      <c r="AE26" s="478"/>
      <c r="AF26" s="478"/>
      <c r="AG26" s="895"/>
      <c r="AH26" s="963"/>
      <c r="AI26" s="920"/>
      <c r="AJ26" s="920"/>
    </row>
    <row r="27" spans="1:36" ht="102" x14ac:dyDescent="0.25">
      <c r="A27" s="952"/>
      <c r="B27" s="478"/>
      <c r="C27" s="478"/>
      <c r="D27" s="478" t="s">
        <v>914</v>
      </c>
      <c r="E27" s="901">
        <v>1</v>
      </c>
      <c r="F27" s="901" t="s">
        <v>915</v>
      </c>
      <c r="G27" s="188" t="s">
        <v>872</v>
      </c>
      <c r="H27" s="188" t="s">
        <v>256</v>
      </c>
      <c r="I27" s="188" t="s">
        <v>916</v>
      </c>
      <c r="J27" s="188" t="s">
        <v>917</v>
      </c>
      <c r="K27" s="188" t="s">
        <v>184</v>
      </c>
      <c r="L27" s="896">
        <v>1</v>
      </c>
      <c r="M27" s="188" t="s">
        <v>918</v>
      </c>
      <c r="N27" s="188" t="s">
        <v>919</v>
      </c>
      <c r="O27" s="478" t="s">
        <v>920</v>
      </c>
      <c r="P27" s="478" t="s">
        <v>878</v>
      </c>
      <c r="Q27" s="478" t="s">
        <v>879</v>
      </c>
      <c r="R27" s="478" t="s">
        <v>921</v>
      </c>
      <c r="S27" s="478" t="s">
        <v>922</v>
      </c>
      <c r="T27" s="478" t="s">
        <v>184</v>
      </c>
      <c r="U27" s="895">
        <v>1</v>
      </c>
      <c r="V27" s="478" t="s">
        <v>923</v>
      </c>
      <c r="W27" s="478" t="s">
        <v>924</v>
      </c>
      <c r="X27" s="895">
        <v>0.05</v>
      </c>
      <c r="Y27" s="895">
        <v>0.35</v>
      </c>
      <c r="Z27" s="895">
        <v>0.35</v>
      </c>
      <c r="AA27" s="895">
        <v>0.25</v>
      </c>
      <c r="AB27" s="895">
        <v>1</v>
      </c>
      <c r="AC27" s="895">
        <v>0.05</v>
      </c>
      <c r="AD27" s="895"/>
      <c r="AE27" s="895"/>
      <c r="AF27" s="895"/>
      <c r="AG27" s="895">
        <v>0.05</v>
      </c>
      <c r="AH27" s="961" t="s">
        <v>925</v>
      </c>
      <c r="AI27" s="920"/>
      <c r="AJ27" s="920"/>
    </row>
    <row r="28" spans="1:36" ht="102.75" thickBot="1" x14ac:dyDescent="0.3">
      <c r="A28" s="952"/>
      <c r="B28" s="478"/>
      <c r="C28" s="478"/>
      <c r="D28" s="478"/>
      <c r="E28" s="901">
        <v>2</v>
      </c>
      <c r="F28" s="901" t="s">
        <v>926</v>
      </c>
      <c r="G28" s="190"/>
      <c r="H28" s="190"/>
      <c r="I28" s="190"/>
      <c r="J28" s="190"/>
      <c r="K28" s="470"/>
      <c r="L28" s="470"/>
      <c r="M28" s="190"/>
      <c r="N28" s="190"/>
      <c r="O28" s="478"/>
      <c r="P28" s="478"/>
      <c r="Q28" s="478"/>
      <c r="R28" s="478"/>
      <c r="S28" s="478"/>
      <c r="T28" s="478"/>
      <c r="U28" s="895"/>
      <c r="V28" s="478"/>
      <c r="W28" s="478"/>
      <c r="X28" s="895"/>
      <c r="Y28" s="895"/>
      <c r="Z28" s="895"/>
      <c r="AA28" s="895"/>
      <c r="AB28" s="895"/>
      <c r="AC28" s="895"/>
      <c r="AD28" s="895"/>
      <c r="AE28" s="895"/>
      <c r="AF28" s="895"/>
      <c r="AG28" s="895"/>
      <c r="AH28" s="962"/>
      <c r="AI28" s="920"/>
      <c r="AJ28" s="920"/>
    </row>
    <row r="29" spans="1:36" ht="127.5" x14ac:dyDescent="0.25">
      <c r="A29" s="952"/>
      <c r="B29" s="188" t="s">
        <v>927</v>
      </c>
      <c r="C29" s="188" t="s">
        <v>928</v>
      </c>
      <c r="D29" s="189" t="s">
        <v>929</v>
      </c>
      <c r="E29" s="906">
        <v>1</v>
      </c>
      <c r="F29" s="906" t="s">
        <v>930</v>
      </c>
      <c r="G29" s="188" t="s">
        <v>931</v>
      </c>
      <c r="H29" s="188" t="s">
        <v>256</v>
      </c>
      <c r="I29" s="188" t="s">
        <v>932</v>
      </c>
      <c r="J29" s="188" t="s">
        <v>933</v>
      </c>
      <c r="K29" s="481" t="s">
        <v>184</v>
      </c>
      <c r="L29" s="897">
        <v>1</v>
      </c>
      <c r="M29" s="188" t="s">
        <v>891</v>
      </c>
      <c r="N29" s="188" t="s">
        <v>934</v>
      </c>
      <c r="O29" s="478" t="s">
        <v>935</v>
      </c>
      <c r="P29" s="188" t="s">
        <v>878</v>
      </c>
      <c r="Q29" s="188" t="s">
        <v>52</v>
      </c>
      <c r="R29" s="188" t="s">
        <v>936</v>
      </c>
      <c r="S29" s="188" t="s">
        <v>937</v>
      </c>
      <c r="T29" s="188" t="s">
        <v>184</v>
      </c>
      <c r="U29" s="896">
        <v>1</v>
      </c>
      <c r="V29" s="188" t="s">
        <v>938</v>
      </c>
      <c r="W29" s="188" t="s">
        <v>939</v>
      </c>
      <c r="X29" s="896">
        <v>0.05</v>
      </c>
      <c r="Y29" s="896">
        <v>0.35</v>
      </c>
      <c r="Z29" s="896">
        <v>0.35</v>
      </c>
      <c r="AA29" s="896">
        <v>0.25</v>
      </c>
      <c r="AB29" s="939">
        <v>1</v>
      </c>
      <c r="AC29" s="936">
        <v>0.05</v>
      </c>
      <c r="AD29" s="896"/>
      <c r="AE29" s="896"/>
      <c r="AF29" s="896"/>
      <c r="AG29" s="896">
        <v>0.05</v>
      </c>
      <c r="AH29" s="961" t="s">
        <v>940</v>
      </c>
      <c r="AI29" s="920"/>
      <c r="AJ29" s="920"/>
    </row>
    <row r="30" spans="1:36" ht="51" x14ac:dyDescent="0.25">
      <c r="A30" s="952"/>
      <c r="B30" s="189"/>
      <c r="C30" s="189"/>
      <c r="D30" s="189"/>
      <c r="E30" s="908">
        <v>2</v>
      </c>
      <c r="F30" s="908" t="s">
        <v>941</v>
      </c>
      <c r="G30" s="189"/>
      <c r="H30" s="189"/>
      <c r="I30" s="189"/>
      <c r="J30" s="189"/>
      <c r="K30" s="189"/>
      <c r="L30" s="189"/>
      <c r="M30" s="189"/>
      <c r="N30" s="189"/>
      <c r="O30" s="478"/>
      <c r="P30" s="189"/>
      <c r="Q30" s="189"/>
      <c r="R30" s="189"/>
      <c r="S30" s="189"/>
      <c r="T30" s="189"/>
      <c r="U30" s="934"/>
      <c r="V30" s="189"/>
      <c r="W30" s="189"/>
      <c r="X30" s="934"/>
      <c r="Y30" s="934"/>
      <c r="Z30" s="934"/>
      <c r="AA30" s="934"/>
      <c r="AB30" s="940"/>
      <c r="AC30" s="937"/>
      <c r="AD30" s="934"/>
      <c r="AE30" s="934"/>
      <c r="AF30" s="934"/>
      <c r="AG30" s="934"/>
      <c r="AH30" s="962"/>
      <c r="AI30" s="921"/>
      <c r="AJ30" s="921"/>
    </row>
    <row r="31" spans="1:36" ht="64.5" thickBot="1" x14ac:dyDescent="0.3">
      <c r="A31" s="953"/>
      <c r="B31" s="470"/>
      <c r="C31" s="470"/>
      <c r="D31" s="189"/>
      <c r="E31" s="908">
        <v>3</v>
      </c>
      <c r="F31" s="908" t="s">
        <v>942</v>
      </c>
      <c r="G31" s="189"/>
      <c r="H31" s="189"/>
      <c r="I31" s="189"/>
      <c r="J31" s="189"/>
      <c r="K31" s="190"/>
      <c r="L31" s="190"/>
      <c r="M31" s="190"/>
      <c r="N31" s="189"/>
      <c r="O31" s="478"/>
      <c r="P31" s="189"/>
      <c r="Q31" s="189"/>
      <c r="R31" s="189"/>
      <c r="S31" s="189"/>
      <c r="T31" s="189"/>
      <c r="U31" s="934"/>
      <c r="V31" s="189"/>
      <c r="W31" s="189"/>
      <c r="X31" s="934"/>
      <c r="Y31" s="934"/>
      <c r="Z31" s="934"/>
      <c r="AA31" s="934"/>
      <c r="AB31" s="941"/>
      <c r="AC31" s="938"/>
      <c r="AD31" s="935"/>
      <c r="AE31" s="935"/>
      <c r="AF31" s="935"/>
      <c r="AG31" s="935"/>
      <c r="AH31" s="964"/>
      <c r="AI31" s="921"/>
      <c r="AJ31" s="921"/>
    </row>
    <row r="32" spans="1:36" ht="15.75" thickBot="1" x14ac:dyDescent="0.3">
      <c r="A32" s="368" t="s">
        <v>159</v>
      </c>
      <c r="B32" s="166"/>
      <c r="C32" s="166"/>
      <c r="D32" s="166"/>
      <c r="E32" s="166"/>
      <c r="F32" s="166"/>
      <c r="G32" s="942"/>
      <c r="H32" s="942"/>
      <c r="I32" s="942"/>
      <c r="J32" s="942"/>
      <c r="K32" s="942"/>
      <c r="L32" s="942"/>
      <c r="M32" s="942"/>
      <c r="N32" s="942"/>
      <c r="O32" s="942"/>
      <c r="P32" s="166"/>
      <c r="Q32" s="166"/>
      <c r="R32" s="166"/>
      <c r="S32" s="166"/>
      <c r="T32" s="166"/>
      <c r="U32" s="166"/>
      <c r="V32" s="166"/>
      <c r="W32" s="166"/>
      <c r="X32" s="166"/>
      <c r="Y32" s="166"/>
      <c r="Z32" s="167"/>
      <c r="AA32" s="156" t="s">
        <v>160</v>
      </c>
      <c r="AB32" s="157"/>
      <c r="AC32" s="157"/>
      <c r="AD32" s="157"/>
      <c r="AE32" s="157"/>
      <c r="AF32" s="157"/>
      <c r="AG32" s="157"/>
      <c r="AH32" s="157"/>
      <c r="AI32" s="158"/>
      <c r="AJ32" s="899"/>
    </row>
    <row r="33" spans="1:35" x14ac:dyDescent="0.25">
      <c r="A33" s="912" t="s">
        <v>161</v>
      </c>
      <c r="B33" s="161"/>
      <c r="C33" s="161"/>
      <c r="D33" s="161"/>
      <c r="E33" s="192"/>
      <c r="F33" s="915" t="s">
        <v>162</v>
      </c>
      <c r="G33" s="928"/>
      <c r="H33" s="928"/>
      <c r="I33" s="928"/>
      <c r="J33" s="928"/>
      <c r="K33" s="928"/>
      <c r="L33" s="928"/>
      <c r="M33" s="928"/>
      <c r="N33" s="928"/>
      <c r="O33" s="222"/>
      <c r="P33" s="222"/>
      <c r="Q33" s="222"/>
      <c r="R33" s="222"/>
      <c r="S33" s="222"/>
      <c r="T33" s="915" t="s">
        <v>162</v>
      </c>
      <c r="U33" s="222"/>
      <c r="V33" s="222"/>
      <c r="W33" s="222"/>
      <c r="X33" s="222"/>
      <c r="Y33" s="222"/>
      <c r="Z33" s="209"/>
      <c r="AA33" s="911"/>
      <c r="AB33" s="209"/>
      <c r="AC33" s="210"/>
      <c r="AD33" s="210"/>
      <c r="AE33" s="210"/>
      <c r="AF33" s="211"/>
      <c r="AG33" s="915" t="s">
        <v>162</v>
      </c>
      <c r="AH33" s="200"/>
      <c r="AI33" s="201"/>
    </row>
    <row r="34" spans="1:35" ht="25.5" x14ac:dyDescent="0.25">
      <c r="A34" s="913" t="s">
        <v>163</v>
      </c>
      <c r="B34" s="359" t="s">
        <v>943</v>
      </c>
      <c r="C34" s="359"/>
      <c r="D34" s="359"/>
      <c r="E34" s="200"/>
      <c r="F34" s="915" t="s">
        <v>165</v>
      </c>
      <c r="G34" s="929"/>
      <c r="H34" s="929"/>
      <c r="I34" s="929"/>
      <c r="J34" s="929"/>
      <c r="K34" s="929"/>
      <c r="L34" s="929"/>
      <c r="M34" s="929"/>
      <c r="N34" s="929"/>
      <c r="O34" s="294" t="s">
        <v>944</v>
      </c>
      <c r="P34" s="293"/>
      <c r="Q34" s="293"/>
      <c r="R34" s="293"/>
      <c r="S34" s="293"/>
      <c r="T34" s="293"/>
      <c r="U34" s="293"/>
      <c r="V34" s="293"/>
      <c r="W34" s="293"/>
      <c r="X34" s="293"/>
      <c r="Y34" s="293"/>
      <c r="Z34" s="292"/>
      <c r="AA34" s="911"/>
      <c r="AB34" s="209"/>
      <c r="AC34" s="210"/>
      <c r="AD34" s="210"/>
      <c r="AE34" s="210"/>
      <c r="AF34" s="211"/>
      <c r="AG34" s="915" t="s">
        <v>165</v>
      </c>
      <c r="AH34" s="200" t="s">
        <v>945</v>
      </c>
      <c r="AI34" s="201"/>
    </row>
    <row r="35" spans="1:35" ht="15.75" thickBot="1" x14ac:dyDescent="0.3">
      <c r="A35" s="914" t="s">
        <v>170</v>
      </c>
      <c r="B35" s="360">
        <v>43850</v>
      </c>
      <c r="C35" s="162"/>
      <c r="D35" s="162"/>
      <c r="E35" s="224"/>
      <c r="F35" s="909" t="s">
        <v>170</v>
      </c>
      <c r="G35" s="930"/>
      <c r="H35" s="930"/>
      <c r="I35" s="930"/>
      <c r="J35" s="930"/>
      <c r="K35" s="930"/>
      <c r="L35" s="930"/>
      <c r="M35" s="930"/>
      <c r="N35" s="930"/>
      <c r="O35" s="931">
        <v>43928</v>
      </c>
      <c r="P35" s="932"/>
      <c r="Q35" s="932"/>
      <c r="R35" s="932"/>
      <c r="S35" s="932"/>
      <c r="T35" s="932"/>
      <c r="U35" s="932"/>
      <c r="V35" s="932"/>
      <c r="W35" s="932"/>
      <c r="X35" s="932"/>
      <c r="Y35" s="932"/>
      <c r="Z35" s="933"/>
      <c r="AA35" s="907"/>
      <c r="AB35" s="212"/>
      <c r="AC35" s="213"/>
      <c r="AD35" s="213"/>
      <c r="AE35" s="213"/>
      <c r="AF35" s="214"/>
      <c r="AG35" s="909" t="s">
        <v>170</v>
      </c>
      <c r="AH35" s="224"/>
      <c r="AI35" s="225"/>
    </row>
    <row r="36" spans="1:35" x14ac:dyDescent="0.25">
      <c r="A36" s="898"/>
      <c r="B36" s="898"/>
      <c r="C36" s="898"/>
      <c r="D36" s="898"/>
      <c r="E36" s="898"/>
      <c r="F36" s="898"/>
      <c r="G36" s="898"/>
      <c r="H36" s="898"/>
      <c r="I36" s="898"/>
      <c r="J36" s="898"/>
      <c r="K36" s="898"/>
      <c r="L36" s="898"/>
      <c r="M36" s="898"/>
      <c r="N36" s="898"/>
      <c r="O36" s="898"/>
      <c r="P36" s="898"/>
      <c r="Q36" s="898"/>
      <c r="R36" s="898"/>
      <c r="S36" s="898"/>
      <c r="T36" s="898"/>
      <c r="U36" s="898"/>
      <c r="V36" s="898"/>
      <c r="W36" s="898"/>
      <c r="X36" s="922"/>
      <c r="Y36" s="922"/>
      <c r="Z36" s="922"/>
      <c r="AA36" s="922"/>
      <c r="AB36" s="898"/>
      <c r="AC36" s="898"/>
      <c r="AD36" s="898"/>
      <c r="AE36" s="898"/>
      <c r="AF36" s="898"/>
      <c r="AG36" s="898"/>
      <c r="AH36" s="898"/>
      <c r="AI36" s="898"/>
    </row>
    <row r="37" spans="1:35" x14ac:dyDescent="0.25">
      <c r="A37" s="898"/>
      <c r="B37" s="898"/>
      <c r="C37" s="898"/>
      <c r="D37" s="898"/>
      <c r="E37" s="898"/>
      <c r="F37" s="898"/>
      <c r="G37" s="898"/>
      <c r="H37" s="898"/>
      <c r="I37" s="898"/>
      <c r="J37" s="898"/>
      <c r="K37" s="898"/>
      <c r="L37" s="898"/>
      <c r="M37" s="898"/>
      <c r="N37" s="898"/>
      <c r="O37" s="898"/>
      <c r="P37" s="898"/>
      <c r="Q37" s="898"/>
      <c r="R37" s="898"/>
      <c r="S37" s="898"/>
      <c r="T37" s="898"/>
      <c r="U37" s="898"/>
      <c r="V37" s="898"/>
      <c r="W37" s="898"/>
      <c r="X37" s="922"/>
      <c r="Y37" s="922"/>
      <c r="Z37" s="922"/>
      <c r="AA37" s="922"/>
      <c r="AB37" s="898"/>
      <c r="AC37" s="922"/>
      <c r="AD37" s="922"/>
      <c r="AE37" s="922"/>
      <c r="AF37" s="922"/>
      <c r="AG37" s="922"/>
      <c r="AH37" s="898"/>
      <c r="AI37" s="898"/>
    </row>
    <row r="38" spans="1:35" x14ac:dyDescent="0.25">
      <c r="A38" s="898"/>
      <c r="B38" s="898"/>
      <c r="C38" s="898"/>
      <c r="D38" s="898"/>
      <c r="E38" s="898"/>
      <c r="F38" s="898"/>
      <c r="G38" s="898"/>
      <c r="H38" s="898"/>
      <c r="I38" s="898"/>
      <c r="J38" s="898"/>
      <c r="K38" s="898"/>
      <c r="L38" s="898"/>
      <c r="M38" s="898"/>
      <c r="N38" s="898"/>
      <c r="O38" s="898"/>
      <c r="P38" s="898"/>
      <c r="Q38" s="898"/>
      <c r="R38" s="898"/>
      <c r="S38" s="898"/>
      <c r="T38" s="898"/>
      <c r="U38" s="898"/>
      <c r="V38" s="898"/>
      <c r="W38" s="898"/>
      <c r="X38" s="923"/>
      <c r="Y38" s="923"/>
      <c r="Z38" s="923"/>
      <c r="AA38" s="923"/>
      <c r="AB38" s="898"/>
      <c r="AC38" s="923"/>
      <c r="AD38" s="923"/>
      <c r="AE38" s="923"/>
      <c r="AF38" s="923"/>
      <c r="AG38" s="898"/>
      <c r="AH38" s="898"/>
      <c r="AI38" s="898"/>
    </row>
  </sheetData>
  <mergeCells count="209">
    <mergeCell ref="A1:AG1"/>
    <mergeCell ref="A2:A5"/>
    <mergeCell ref="B2:AH2"/>
    <mergeCell ref="B3:AH3"/>
    <mergeCell ref="B4:AH5"/>
    <mergeCell ref="A6:AI6"/>
    <mergeCell ref="Q16:Q17"/>
    <mergeCell ref="B7:AI7"/>
    <mergeCell ref="B8:AI8"/>
    <mergeCell ref="B9:AI9"/>
    <mergeCell ref="A10:C10"/>
    <mergeCell ref="D10:AI10"/>
    <mergeCell ref="A11:A13"/>
    <mergeCell ref="D11:AI11"/>
    <mergeCell ref="D12:AI12"/>
    <mergeCell ref="AI16:AI17"/>
    <mergeCell ref="AJ16:AJ17"/>
    <mergeCell ref="A18:A31"/>
    <mergeCell ref="B18:B28"/>
    <mergeCell ref="C18:C28"/>
    <mergeCell ref="D18:D20"/>
    <mergeCell ref="O18:O20"/>
    <mergeCell ref="D13:AI13"/>
    <mergeCell ref="W16:W17"/>
    <mergeCell ref="B14:AI14"/>
    <mergeCell ref="A16:A17"/>
    <mergeCell ref="B16:B17"/>
    <mergeCell ref="C16:C17"/>
    <mergeCell ref="D16:D17"/>
    <mergeCell ref="E16:E17"/>
    <mergeCell ref="F16:F17"/>
    <mergeCell ref="O16:O17"/>
    <mergeCell ref="AH18:AH20"/>
    <mergeCell ref="AH21:AH23"/>
    <mergeCell ref="AH24:AH26"/>
    <mergeCell ref="AH27:AH28"/>
    <mergeCell ref="AH29:AH31"/>
    <mergeCell ref="R16:R17"/>
    <mergeCell ref="Q18:Q20"/>
    <mergeCell ref="R18:R20"/>
    <mergeCell ref="S18:S20"/>
    <mergeCell ref="T18:T20"/>
    <mergeCell ref="U18:U20"/>
    <mergeCell ref="P16:P17"/>
    <mergeCell ref="AC16:AG16"/>
    <mergeCell ref="AH16:AH17"/>
    <mergeCell ref="X16:AB16"/>
    <mergeCell ref="S16:S17"/>
    <mergeCell ref="T16:T17"/>
    <mergeCell ref="U16:U17"/>
    <mergeCell ref="V16:V17"/>
    <mergeCell ref="V18:V20"/>
    <mergeCell ref="W18:W20"/>
    <mergeCell ref="X18:X20"/>
    <mergeCell ref="Y18:Y20"/>
    <mergeCell ref="Z18:Z20"/>
    <mergeCell ref="AG18:AG20"/>
    <mergeCell ref="Y21:Y23"/>
    <mergeCell ref="D21:D23"/>
    <mergeCell ref="O21:O23"/>
    <mergeCell ref="P21:P23"/>
    <mergeCell ref="Q21:Q23"/>
    <mergeCell ref="R21:R23"/>
    <mergeCell ref="S21:S23"/>
    <mergeCell ref="AA21:AA23"/>
    <mergeCell ref="AB21:AB23"/>
    <mergeCell ref="AA18:AA20"/>
    <mergeCell ref="AB18:AB20"/>
    <mergeCell ref="AC18:AC20"/>
    <mergeCell ref="AD18:AD20"/>
    <mergeCell ref="AE18:AE20"/>
    <mergeCell ref="AF18:AF20"/>
    <mergeCell ref="AG24:AG26"/>
    <mergeCell ref="V24:V26"/>
    <mergeCell ref="W24:W26"/>
    <mergeCell ref="X24:X26"/>
    <mergeCell ref="Y24:Y26"/>
    <mergeCell ref="Z24:Z26"/>
    <mergeCell ref="AA24:AA26"/>
    <mergeCell ref="AF21:AF23"/>
    <mergeCell ref="D24:D26"/>
    <mergeCell ref="O24:O26"/>
    <mergeCell ref="P24:P26"/>
    <mergeCell ref="Q24:Q26"/>
    <mergeCell ref="R24:R26"/>
    <mergeCell ref="S24:S26"/>
    <mergeCell ref="T24:T26"/>
    <mergeCell ref="U24:U26"/>
    <mergeCell ref="Z21:Z23"/>
    <mergeCell ref="AC21:AC23"/>
    <mergeCell ref="AD21:AD23"/>
    <mergeCell ref="AE21:AE23"/>
    <mergeCell ref="T21:T23"/>
    <mergeCell ref="U21:U23"/>
    <mergeCell ref="V21:V23"/>
    <mergeCell ref="W21:W23"/>
    <mergeCell ref="G16:G17"/>
    <mergeCell ref="G18:G20"/>
    <mergeCell ref="G21:G23"/>
    <mergeCell ref="G24:G26"/>
    <mergeCell ref="H16:H17"/>
    <mergeCell ref="H24:H26"/>
    <mergeCell ref="H18:H20"/>
    <mergeCell ref="H21:H23"/>
    <mergeCell ref="D27:D28"/>
    <mergeCell ref="G27:G28"/>
    <mergeCell ref="H27:H28"/>
    <mergeCell ref="R29:R31"/>
    <mergeCell ref="S29:S31"/>
    <mergeCell ref="Q27:Q28"/>
    <mergeCell ref="R27:R28"/>
    <mergeCell ref="S27:S28"/>
    <mergeCell ref="B29:B31"/>
    <mergeCell ref="C29:C31"/>
    <mergeCell ref="D29:D31"/>
    <mergeCell ref="O29:O31"/>
    <mergeCell ref="P29:P31"/>
    <mergeCell ref="O27:O28"/>
    <mergeCell ref="P27:P28"/>
    <mergeCell ref="AA32:AI32"/>
    <mergeCell ref="Q29:Q31"/>
    <mergeCell ref="T29:T31"/>
    <mergeCell ref="U29:U31"/>
    <mergeCell ref="V29:V31"/>
    <mergeCell ref="W29:W31"/>
    <mergeCell ref="X29:X31"/>
    <mergeCell ref="G29:G31"/>
    <mergeCell ref="H29:H31"/>
    <mergeCell ref="B35:E35"/>
    <mergeCell ref="O35:Z35"/>
    <mergeCell ref="AB35:AF35"/>
    <mergeCell ref="AH35:AI35"/>
    <mergeCell ref="AG21:AG23"/>
    <mergeCell ref="AG29:AG31"/>
    <mergeCell ref="AC29:AC31"/>
    <mergeCell ref="AD29:AD31"/>
    <mergeCell ref="AE29:AE31"/>
    <mergeCell ref="AF29:AF31"/>
    <mergeCell ref="B33:E33"/>
    <mergeCell ref="O33:S33"/>
    <mergeCell ref="U33:Z33"/>
    <mergeCell ref="AB33:AF33"/>
    <mergeCell ref="AH33:AI33"/>
    <mergeCell ref="B34:E34"/>
    <mergeCell ref="O34:Z34"/>
    <mergeCell ref="AB34:AF34"/>
    <mergeCell ref="AH34:AI34"/>
    <mergeCell ref="Y29:Y31"/>
    <mergeCell ref="Z29:Z31"/>
    <mergeCell ref="AA29:AA31"/>
    <mergeCell ref="AB29:AB31"/>
    <mergeCell ref="A32:Z32"/>
    <mergeCell ref="I16:I17"/>
    <mergeCell ref="J16:J17"/>
    <mergeCell ref="K16:K17"/>
    <mergeCell ref="L16:L17"/>
    <mergeCell ref="M16:M17"/>
    <mergeCell ref="N16:N17"/>
    <mergeCell ref="AF27:AF28"/>
    <mergeCell ref="AG27:AG28"/>
    <mergeCell ref="AD27:AD28"/>
    <mergeCell ref="AE27:AE28"/>
    <mergeCell ref="U27:U28"/>
    <mergeCell ref="T27:T28"/>
    <mergeCell ref="AC27:AC28"/>
    <mergeCell ref="AB27:AB28"/>
    <mergeCell ref="AA27:AA28"/>
    <mergeCell ref="Z27:Z28"/>
    <mergeCell ref="P18:P20"/>
    <mergeCell ref="I18:I20"/>
    <mergeCell ref="I21:I23"/>
    <mergeCell ref="AB24:AB26"/>
    <mergeCell ref="AC24:AC26"/>
    <mergeCell ref="AD24:AD26"/>
    <mergeCell ref="AE24:AE26"/>
    <mergeCell ref="AF24:AF26"/>
    <mergeCell ref="L18:L20"/>
    <mergeCell ref="L21:L23"/>
    <mergeCell ref="L24:L26"/>
    <mergeCell ref="L29:L31"/>
    <mergeCell ref="L27:L28"/>
    <mergeCell ref="J18:J20"/>
    <mergeCell ref="J21:J23"/>
    <mergeCell ref="X27:X28"/>
    <mergeCell ref="Y27:Y28"/>
    <mergeCell ref="W27:W28"/>
    <mergeCell ref="V27:V28"/>
    <mergeCell ref="X21:X23"/>
    <mergeCell ref="J24:J26"/>
    <mergeCell ref="J27:J28"/>
    <mergeCell ref="J29:J31"/>
    <mergeCell ref="K18:K20"/>
    <mergeCell ref="K21:K23"/>
    <mergeCell ref="K24:K26"/>
    <mergeCell ref="K29:K31"/>
    <mergeCell ref="K27:K28"/>
    <mergeCell ref="I24:I26"/>
    <mergeCell ref="I27:I28"/>
    <mergeCell ref="I29:I31"/>
    <mergeCell ref="M18:M20"/>
    <mergeCell ref="M21:M23"/>
    <mergeCell ref="M24:M26"/>
    <mergeCell ref="M29:M31"/>
    <mergeCell ref="M27:M28"/>
    <mergeCell ref="N18:N20"/>
    <mergeCell ref="N21:N23"/>
    <mergeCell ref="N24:N26"/>
    <mergeCell ref="N27:N28"/>
    <mergeCell ref="N29:N3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35B15-AC04-4DC4-85E3-DC94F5CA6EDA}">
  <dimension ref="A1:AE30"/>
  <sheetViews>
    <sheetView workbookViewId="0">
      <selection activeCell="B4" sqref="B4:AA5"/>
    </sheetView>
  </sheetViews>
  <sheetFormatPr baseColWidth="10" defaultColWidth="10.28515625" defaultRowHeight="15" x14ac:dyDescent="0.25"/>
  <cols>
    <col min="1" max="1" width="26.42578125" style="2" customWidth="1"/>
    <col min="2" max="2" width="21.7109375" style="2" customWidth="1"/>
    <col min="3" max="3" width="19.140625" style="2" bestFit="1" customWidth="1"/>
    <col min="4" max="4" width="19.7109375" style="2" customWidth="1"/>
    <col min="5" max="5" width="5.42578125" style="2" customWidth="1"/>
    <col min="6" max="6" width="38.7109375" style="2" bestFit="1" customWidth="1"/>
    <col min="7" max="7" width="16.5703125" style="2" bestFit="1" customWidth="1"/>
    <col min="8" max="8" width="30.28515625" style="2" bestFit="1" customWidth="1"/>
    <col min="9" max="9" width="24.5703125" style="2" customWidth="1"/>
    <col min="10" max="10" width="21.28515625" style="2" customWidth="1"/>
    <col min="11" max="11" width="17.28515625" style="2" customWidth="1"/>
    <col min="12" max="12" width="16.28515625" style="2" customWidth="1"/>
    <col min="13" max="13" width="15.42578125" style="2" customWidth="1"/>
    <col min="14" max="14" width="35.85546875" style="2" customWidth="1"/>
    <col min="15" max="15" width="8.28515625" style="2" customWidth="1"/>
    <col min="16" max="16" width="8.5703125" style="2" customWidth="1"/>
    <col min="17" max="17" width="8" style="2" customWidth="1"/>
    <col min="18" max="18" width="7.7109375" style="2" customWidth="1"/>
    <col min="19" max="19" width="20" style="2" customWidth="1"/>
    <col min="20" max="20" width="4.28515625" style="93" customWidth="1"/>
    <col min="21" max="21" width="8.42578125" style="2" customWidth="1"/>
    <col min="22" max="22" width="8.5703125" style="2" customWidth="1"/>
    <col min="23" max="23" width="8.42578125" style="2" customWidth="1"/>
    <col min="24" max="24" width="8.28515625" style="2" customWidth="1"/>
    <col min="25" max="25" width="14.85546875" style="2" customWidth="1"/>
    <col min="26" max="26" width="63.7109375" style="2" customWidth="1"/>
    <col min="27" max="27" width="25" style="2" customWidth="1"/>
    <col min="28" max="28" width="41.28515625" style="2" customWidth="1"/>
    <col min="29" max="16384" width="10.28515625" style="2"/>
  </cols>
  <sheetData>
    <row r="1" spans="1:28" ht="15.75" thickBot="1" x14ac:dyDescent="0.3">
      <c r="A1" s="1"/>
      <c r="B1" s="1"/>
      <c r="C1" s="1"/>
      <c r="D1" s="1"/>
      <c r="E1" s="1"/>
      <c r="F1" s="1"/>
      <c r="G1" s="1"/>
      <c r="H1" s="1"/>
      <c r="I1" s="1"/>
      <c r="J1" s="1"/>
      <c r="K1" s="1"/>
      <c r="L1" s="1"/>
      <c r="M1" s="1"/>
      <c r="N1" s="1"/>
      <c r="O1" s="1"/>
      <c r="P1" s="1"/>
      <c r="Q1" s="1"/>
      <c r="R1" s="1"/>
      <c r="S1" s="1"/>
      <c r="T1" s="1"/>
      <c r="U1" s="1"/>
      <c r="V1" s="1"/>
      <c r="W1" s="1"/>
      <c r="X1" s="1"/>
      <c r="Y1" s="1"/>
      <c r="Z1" s="1"/>
    </row>
    <row r="2" spans="1:28" x14ac:dyDescent="0.25">
      <c r="A2" s="3"/>
      <c r="B2" s="1151" t="s">
        <v>0</v>
      </c>
      <c r="C2" s="1152"/>
      <c r="D2" s="1152"/>
      <c r="E2" s="1152"/>
      <c r="F2" s="1152"/>
      <c r="G2" s="1152"/>
      <c r="H2" s="1152"/>
      <c r="I2" s="1152"/>
      <c r="J2" s="1152"/>
      <c r="K2" s="1152"/>
      <c r="L2" s="1152"/>
      <c r="M2" s="1152"/>
      <c r="N2" s="1152"/>
      <c r="O2" s="1152"/>
      <c r="P2" s="1152"/>
      <c r="Q2" s="1152"/>
      <c r="R2" s="1152"/>
      <c r="S2" s="1152"/>
      <c r="T2" s="1152"/>
      <c r="U2" s="1152"/>
      <c r="V2" s="1152"/>
      <c r="W2" s="1152"/>
      <c r="X2" s="1152"/>
      <c r="Y2" s="1152"/>
      <c r="Z2" s="1152"/>
      <c r="AA2" s="1153"/>
      <c r="AB2" s="965" t="s">
        <v>1</v>
      </c>
    </row>
    <row r="3" spans="1:28" x14ac:dyDescent="0.25">
      <c r="A3" s="8"/>
      <c r="B3" s="1154" t="s">
        <v>2</v>
      </c>
      <c r="C3" s="1155"/>
      <c r="D3" s="1155"/>
      <c r="E3" s="1155"/>
      <c r="F3" s="1155"/>
      <c r="G3" s="1155"/>
      <c r="H3" s="1155"/>
      <c r="I3" s="1155"/>
      <c r="J3" s="1155"/>
      <c r="K3" s="1155"/>
      <c r="L3" s="1155"/>
      <c r="M3" s="1155"/>
      <c r="N3" s="1155"/>
      <c r="O3" s="1155"/>
      <c r="P3" s="1155"/>
      <c r="Q3" s="1155"/>
      <c r="R3" s="1155"/>
      <c r="S3" s="1155"/>
      <c r="T3" s="1155"/>
      <c r="U3" s="1155"/>
      <c r="V3" s="1155"/>
      <c r="W3" s="1155"/>
      <c r="X3" s="1155"/>
      <c r="Y3" s="1155"/>
      <c r="Z3" s="1155"/>
      <c r="AA3" s="1156"/>
      <c r="AB3" s="966" t="s">
        <v>3</v>
      </c>
    </row>
    <row r="4" spans="1:28" x14ac:dyDescent="0.25">
      <c r="A4" s="8"/>
      <c r="B4" s="1157" t="s">
        <v>4</v>
      </c>
      <c r="C4" s="1158"/>
      <c r="D4" s="1158"/>
      <c r="E4" s="1158"/>
      <c r="F4" s="1158"/>
      <c r="G4" s="1158"/>
      <c r="H4" s="1158"/>
      <c r="I4" s="1158"/>
      <c r="J4" s="1158"/>
      <c r="K4" s="1158"/>
      <c r="L4" s="1158"/>
      <c r="M4" s="1158"/>
      <c r="N4" s="1158"/>
      <c r="O4" s="1158"/>
      <c r="P4" s="1158"/>
      <c r="Q4" s="1158"/>
      <c r="R4" s="1158"/>
      <c r="S4" s="1158"/>
      <c r="T4" s="1158"/>
      <c r="U4" s="1158"/>
      <c r="V4" s="1158"/>
      <c r="W4" s="1158"/>
      <c r="X4" s="1158"/>
      <c r="Y4" s="1158"/>
      <c r="Z4" s="1158"/>
      <c r="AA4" s="1159"/>
      <c r="AB4" s="966" t="s">
        <v>5</v>
      </c>
    </row>
    <row r="5" spans="1:28" ht="15.75" thickBot="1" x14ac:dyDescent="0.3">
      <c r="A5" s="13"/>
      <c r="B5" s="1160"/>
      <c r="C5" s="1161"/>
      <c r="D5" s="1161"/>
      <c r="E5" s="1161"/>
      <c r="F5" s="1161"/>
      <c r="G5" s="1161"/>
      <c r="H5" s="1161"/>
      <c r="I5" s="1161"/>
      <c r="J5" s="1161"/>
      <c r="K5" s="1161"/>
      <c r="L5" s="1161"/>
      <c r="M5" s="1161"/>
      <c r="N5" s="1161"/>
      <c r="O5" s="1161"/>
      <c r="P5" s="1161"/>
      <c r="Q5" s="1161"/>
      <c r="R5" s="1161"/>
      <c r="S5" s="1161"/>
      <c r="T5" s="1161"/>
      <c r="U5" s="1161"/>
      <c r="V5" s="1161"/>
      <c r="W5" s="1161"/>
      <c r="X5" s="1161"/>
      <c r="Y5" s="1161"/>
      <c r="Z5" s="1161"/>
      <c r="AA5" s="1162"/>
      <c r="AB5" s="967" t="s">
        <v>6</v>
      </c>
    </row>
    <row r="6" spans="1:28" ht="15.75" thickBot="1" x14ac:dyDescent="0.3">
      <c r="A6" s="15"/>
      <c r="B6" s="16"/>
      <c r="C6" s="16"/>
      <c r="D6" s="16"/>
      <c r="E6" s="16"/>
      <c r="F6" s="16"/>
      <c r="G6" s="16"/>
      <c r="H6" s="16"/>
      <c r="I6" s="16"/>
      <c r="J6" s="16"/>
      <c r="K6" s="16"/>
      <c r="L6" s="16"/>
      <c r="M6" s="16"/>
      <c r="N6" s="16"/>
      <c r="O6" s="16"/>
      <c r="P6" s="16"/>
      <c r="Q6" s="16"/>
      <c r="R6" s="16"/>
      <c r="S6" s="16"/>
      <c r="T6" s="16"/>
      <c r="U6" s="16"/>
      <c r="V6" s="16"/>
      <c r="W6" s="16"/>
      <c r="X6" s="16"/>
      <c r="Y6" s="16"/>
      <c r="Z6" s="16"/>
      <c r="AA6" s="16"/>
      <c r="AB6" s="17"/>
    </row>
    <row r="7" spans="1:28" x14ac:dyDescent="0.25">
      <c r="A7" s="18" t="s">
        <v>7</v>
      </c>
      <c r="B7" s="751" t="s">
        <v>946</v>
      </c>
      <c r="C7" s="751"/>
      <c r="D7" s="751"/>
      <c r="E7" s="751"/>
      <c r="F7" s="751"/>
      <c r="G7" s="751"/>
      <c r="H7" s="751"/>
      <c r="I7" s="751"/>
      <c r="J7" s="751"/>
      <c r="K7" s="751"/>
      <c r="L7" s="751"/>
      <c r="M7" s="751"/>
      <c r="N7" s="751"/>
      <c r="O7" s="751"/>
      <c r="P7" s="751"/>
      <c r="Q7" s="751"/>
      <c r="R7" s="751"/>
      <c r="S7" s="751"/>
      <c r="T7" s="751"/>
      <c r="U7" s="751"/>
      <c r="V7" s="751"/>
      <c r="W7" s="751"/>
      <c r="X7" s="751"/>
      <c r="Y7" s="751"/>
      <c r="Z7" s="751"/>
      <c r="AA7" s="751"/>
      <c r="AB7" s="752"/>
    </row>
    <row r="8" spans="1:28" x14ac:dyDescent="0.25">
      <c r="A8" s="21" t="s">
        <v>9</v>
      </c>
      <c r="B8" s="275" t="s">
        <v>10</v>
      </c>
      <c r="C8" s="275"/>
      <c r="D8" s="275"/>
      <c r="E8" s="275"/>
      <c r="F8" s="275"/>
      <c r="G8" s="275"/>
      <c r="H8" s="275"/>
      <c r="I8" s="275"/>
      <c r="J8" s="275"/>
      <c r="K8" s="275"/>
      <c r="L8" s="275"/>
      <c r="M8" s="275"/>
      <c r="N8" s="275"/>
      <c r="O8" s="275"/>
      <c r="P8" s="275"/>
      <c r="Q8" s="275"/>
      <c r="R8" s="275"/>
      <c r="S8" s="275"/>
      <c r="T8" s="275"/>
      <c r="U8" s="275"/>
      <c r="V8" s="275"/>
      <c r="W8" s="275"/>
      <c r="X8" s="275"/>
      <c r="Y8" s="275"/>
      <c r="Z8" s="275"/>
      <c r="AA8" s="275"/>
      <c r="AB8" s="753"/>
    </row>
    <row r="9" spans="1:28" x14ac:dyDescent="0.25">
      <c r="A9" s="21" t="s">
        <v>11</v>
      </c>
      <c r="B9" s="243" t="s">
        <v>947</v>
      </c>
      <c r="C9" s="244"/>
      <c r="D9" s="244"/>
      <c r="E9" s="244"/>
      <c r="F9" s="244"/>
      <c r="G9" s="244"/>
      <c r="H9" s="244"/>
      <c r="I9" s="244"/>
      <c r="J9" s="244"/>
      <c r="K9" s="244"/>
      <c r="L9" s="244"/>
      <c r="M9" s="244"/>
      <c r="N9" s="244"/>
      <c r="O9" s="244"/>
      <c r="P9" s="244"/>
      <c r="Q9" s="244"/>
      <c r="R9" s="244"/>
      <c r="S9" s="244"/>
      <c r="T9" s="244"/>
      <c r="U9" s="244"/>
      <c r="V9" s="244"/>
      <c r="W9" s="244"/>
      <c r="X9" s="244"/>
      <c r="Y9" s="244"/>
      <c r="Z9" s="244"/>
      <c r="AA9" s="244"/>
      <c r="AB9" s="245"/>
    </row>
    <row r="10" spans="1:28" x14ac:dyDescent="0.25">
      <c r="A10" s="22" t="s">
        <v>13</v>
      </c>
      <c r="B10" s="22"/>
      <c r="C10" s="22"/>
      <c r="D10" s="25"/>
      <c r="E10" s="25"/>
      <c r="F10" s="25"/>
      <c r="G10" s="25"/>
      <c r="H10" s="25"/>
      <c r="I10" s="25"/>
      <c r="J10" s="25"/>
      <c r="K10" s="25"/>
      <c r="L10" s="25"/>
      <c r="M10" s="25"/>
      <c r="N10" s="25"/>
      <c r="O10" s="25"/>
      <c r="P10" s="25"/>
      <c r="Q10" s="25"/>
      <c r="R10" s="25"/>
      <c r="S10" s="25"/>
      <c r="T10" s="25"/>
      <c r="U10" s="25"/>
      <c r="V10" s="25"/>
      <c r="W10" s="25"/>
      <c r="X10" s="25"/>
      <c r="Y10" s="25"/>
      <c r="Z10" s="25"/>
      <c r="AA10" s="25"/>
      <c r="AB10" s="26"/>
    </row>
    <row r="11" spans="1:28" x14ac:dyDescent="0.25">
      <c r="A11" s="27" t="s">
        <v>14</v>
      </c>
      <c r="B11" s="28" t="s">
        <v>15</v>
      </c>
      <c r="C11" s="33"/>
      <c r="D11" s="30"/>
      <c r="E11" s="31"/>
      <c r="F11" s="31"/>
      <c r="G11" s="31"/>
      <c r="H11" s="31"/>
      <c r="I11" s="31"/>
      <c r="J11" s="31"/>
      <c r="K11" s="31"/>
      <c r="L11" s="31"/>
      <c r="M11" s="31"/>
      <c r="N11" s="31"/>
      <c r="O11" s="31"/>
      <c r="P11" s="31"/>
      <c r="Q11" s="31"/>
      <c r="R11" s="31"/>
      <c r="S11" s="31"/>
      <c r="T11" s="31"/>
      <c r="U11" s="31"/>
      <c r="V11" s="31"/>
      <c r="W11" s="31"/>
      <c r="X11" s="31"/>
      <c r="Y11" s="31"/>
      <c r="Z11" s="31"/>
      <c r="AA11" s="31"/>
      <c r="AB11" s="32"/>
    </row>
    <row r="12" spans="1:28" x14ac:dyDescent="0.25">
      <c r="A12" s="27"/>
      <c r="B12" s="28" t="s">
        <v>17</v>
      </c>
      <c r="C12" s="33"/>
      <c r="D12" s="30"/>
      <c r="E12" s="31"/>
      <c r="F12" s="31"/>
      <c r="G12" s="31"/>
      <c r="H12" s="31"/>
      <c r="I12" s="31"/>
      <c r="J12" s="31"/>
      <c r="K12" s="31"/>
      <c r="L12" s="31"/>
      <c r="M12" s="31"/>
      <c r="N12" s="31"/>
      <c r="O12" s="31"/>
      <c r="P12" s="31"/>
      <c r="Q12" s="31"/>
      <c r="R12" s="31"/>
      <c r="S12" s="31"/>
      <c r="T12" s="31"/>
      <c r="U12" s="31"/>
      <c r="V12" s="31"/>
      <c r="W12" s="31"/>
      <c r="X12" s="31"/>
      <c r="Y12" s="31"/>
      <c r="Z12" s="31"/>
      <c r="AA12" s="31"/>
      <c r="AB12" s="32"/>
    </row>
    <row r="13" spans="1:28" x14ac:dyDescent="0.25">
      <c r="A13" s="27"/>
      <c r="B13" s="28" t="s">
        <v>19</v>
      </c>
      <c r="C13" s="33" t="s">
        <v>16</v>
      </c>
      <c r="D13" s="968">
        <v>43928</v>
      </c>
      <c r="E13" s="244"/>
      <c r="F13" s="244"/>
      <c r="G13" s="244"/>
      <c r="H13" s="244"/>
      <c r="I13" s="244"/>
      <c r="J13" s="244"/>
      <c r="K13" s="244"/>
      <c r="L13" s="244"/>
      <c r="M13" s="244"/>
      <c r="N13" s="244"/>
      <c r="O13" s="244"/>
      <c r="P13" s="244"/>
      <c r="Q13" s="244"/>
      <c r="R13" s="244"/>
      <c r="S13" s="244"/>
      <c r="T13" s="244"/>
      <c r="U13" s="244"/>
      <c r="V13" s="244"/>
      <c r="W13" s="244"/>
      <c r="X13" s="244"/>
      <c r="Y13" s="244"/>
      <c r="Z13" s="244"/>
      <c r="AA13" s="244"/>
      <c r="AB13" s="245"/>
    </row>
    <row r="14" spans="1:28" ht="15.75" thickBot="1" x14ac:dyDescent="0.3">
      <c r="A14" s="35" t="s">
        <v>20</v>
      </c>
      <c r="B14" s="969" t="s">
        <v>948</v>
      </c>
      <c r="C14" s="970"/>
      <c r="D14" s="970"/>
      <c r="E14" s="970"/>
      <c r="F14" s="970"/>
      <c r="G14" s="970"/>
      <c r="H14" s="970"/>
      <c r="I14" s="970"/>
      <c r="J14" s="970"/>
      <c r="K14" s="970"/>
      <c r="L14" s="970"/>
      <c r="M14" s="970"/>
      <c r="N14" s="970"/>
      <c r="O14" s="970"/>
      <c r="P14" s="970"/>
      <c r="Q14" s="970"/>
      <c r="R14" s="970"/>
      <c r="S14" s="970"/>
      <c r="T14" s="970"/>
      <c r="U14" s="970"/>
      <c r="V14" s="970"/>
      <c r="W14" s="970"/>
      <c r="X14" s="970"/>
      <c r="Y14" s="970"/>
      <c r="Z14" s="970"/>
      <c r="AA14" s="970"/>
      <c r="AB14" s="971"/>
    </row>
    <row r="15" spans="1:28" ht="15.75" thickBot="1" x14ac:dyDescent="0.3">
      <c r="A15" s="39"/>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40"/>
      <c r="AB15" s="40"/>
    </row>
    <row r="16" spans="1:28" x14ac:dyDescent="0.25">
      <c r="A16" s="41" t="s">
        <v>21</v>
      </c>
      <c r="B16" s="41" t="s">
        <v>22</v>
      </c>
      <c r="C16" s="41" t="s">
        <v>23</v>
      </c>
      <c r="D16" s="41" t="s">
        <v>24</v>
      </c>
      <c r="E16" s="41" t="s">
        <v>25</v>
      </c>
      <c r="F16" s="41" t="s">
        <v>26</v>
      </c>
      <c r="G16" s="41" t="s">
        <v>27</v>
      </c>
      <c r="H16" s="42" t="s">
        <v>28</v>
      </c>
      <c r="I16" s="42" t="s">
        <v>29</v>
      </c>
      <c r="J16" s="41" t="s">
        <v>30</v>
      </c>
      <c r="K16" s="41" t="s">
        <v>31</v>
      </c>
      <c r="L16" s="41" t="s">
        <v>32</v>
      </c>
      <c r="M16" s="41" t="s">
        <v>33</v>
      </c>
      <c r="N16" s="41" t="s">
        <v>34</v>
      </c>
      <c r="O16" s="43" t="s">
        <v>35</v>
      </c>
      <c r="P16" s="43"/>
      <c r="Q16" s="43"/>
      <c r="R16" s="43"/>
      <c r="S16" s="44"/>
      <c r="T16" s="45"/>
      <c r="U16" s="46" t="s">
        <v>36</v>
      </c>
      <c r="V16" s="41"/>
      <c r="W16" s="41"/>
      <c r="X16" s="41"/>
      <c r="Y16" s="47"/>
      <c r="Z16" s="41" t="s">
        <v>37</v>
      </c>
      <c r="AA16" s="41" t="s">
        <v>38</v>
      </c>
      <c r="AB16" s="48" t="s">
        <v>39</v>
      </c>
    </row>
    <row r="17" spans="1:31" ht="26.25" thickBot="1" x14ac:dyDescent="0.3">
      <c r="A17" s="49"/>
      <c r="B17" s="49"/>
      <c r="C17" s="49"/>
      <c r="D17" s="49"/>
      <c r="E17" s="49"/>
      <c r="F17" s="49"/>
      <c r="G17" s="49"/>
      <c r="H17" s="50"/>
      <c r="I17" s="50"/>
      <c r="J17" s="49"/>
      <c r="K17" s="49"/>
      <c r="L17" s="49"/>
      <c r="M17" s="49"/>
      <c r="N17" s="49"/>
      <c r="O17" s="51" t="s">
        <v>40</v>
      </c>
      <c r="P17" s="51" t="s">
        <v>41</v>
      </c>
      <c r="Q17" s="51" t="s">
        <v>42</v>
      </c>
      <c r="R17" s="51" t="s">
        <v>43</v>
      </c>
      <c r="S17" s="52" t="s">
        <v>44</v>
      </c>
      <c r="T17" s="53"/>
      <c r="U17" s="54" t="s">
        <v>40</v>
      </c>
      <c r="V17" s="51" t="s">
        <v>41</v>
      </c>
      <c r="W17" s="51" t="s">
        <v>42</v>
      </c>
      <c r="X17" s="51" t="s">
        <v>43</v>
      </c>
      <c r="Y17" s="52" t="s">
        <v>45</v>
      </c>
      <c r="Z17" s="49"/>
      <c r="AA17" s="49"/>
      <c r="AB17" s="55"/>
    </row>
    <row r="18" spans="1:31" ht="216.75" x14ac:dyDescent="0.25">
      <c r="A18" s="79" t="s">
        <v>949</v>
      </c>
      <c r="B18" s="79" t="s">
        <v>950</v>
      </c>
      <c r="C18" s="834" t="s">
        <v>951</v>
      </c>
      <c r="D18" s="62" t="s">
        <v>952</v>
      </c>
      <c r="E18" s="60">
        <v>1</v>
      </c>
      <c r="F18" s="62" t="s">
        <v>953</v>
      </c>
      <c r="G18" s="62" t="s">
        <v>954</v>
      </c>
      <c r="H18" s="79" t="s">
        <v>955</v>
      </c>
      <c r="I18" s="542" t="s">
        <v>956</v>
      </c>
      <c r="J18" s="972" t="s">
        <v>957</v>
      </c>
      <c r="K18" s="29" t="s">
        <v>818</v>
      </c>
      <c r="L18" s="814">
        <v>1</v>
      </c>
      <c r="M18" s="29" t="s">
        <v>958</v>
      </c>
      <c r="N18" s="29" t="s">
        <v>959</v>
      </c>
      <c r="O18" s="973">
        <v>0.25</v>
      </c>
      <c r="P18" s="973">
        <v>0.25</v>
      </c>
      <c r="Q18" s="973">
        <v>0.25</v>
      </c>
      <c r="R18" s="973">
        <v>0.25</v>
      </c>
      <c r="S18" s="974">
        <f>SUM(O18:R18)</f>
        <v>1</v>
      </c>
      <c r="T18" s="53"/>
      <c r="U18" s="467">
        <v>0.25</v>
      </c>
      <c r="V18" s="533"/>
      <c r="W18" s="533"/>
      <c r="X18" s="60"/>
      <c r="Y18" s="975">
        <f>U18+V18+W18+X18</f>
        <v>0.25</v>
      </c>
      <c r="Z18" s="60" t="s">
        <v>960</v>
      </c>
      <c r="AA18" s="70"/>
      <c r="AB18" s="70"/>
      <c r="AC18" s="976"/>
      <c r="AD18" s="976"/>
      <c r="AE18" s="977"/>
    </row>
    <row r="19" spans="1:31" ht="165.75" x14ac:dyDescent="0.25">
      <c r="A19" s="59"/>
      <c r="B19" s="59"/>
      <c r="C19" s="820"/>
      <c r="D19" s="978" t="s">
        <v>961</v>
      </c>
      <c r="E19" s="60">
        <v>2</v>
      </c>
      <c r="F19" s="62" t="s">
        <v>962</v>
      </c>
      <c r="G19" s="62" t="s">
        <v>954</v>
      </c>
      <c r="H19" s="59"/>
      <c r="I19" s="542" t="s">
        <v>963</v>
      </c>
      <c r="J19" s="29" t="s">
        <v>964</v>
      </c>
      <c r="K19" s="972" t="s">
        <v>184</v>
      </c>
      <c r="L19" s="814">
        <v>1</v>
      </c>
      <c r="M19" s="29" t="s">
        <v>965</v>
      </c>
      <c r="N19" s="29" t="s">
        <v>966</v>
      </c>
      <c r="O19" s="979">
        <v>0.25</v>
      </c>
      <c r="P19" s="979">
        <v>0.25</v>
      </c>
      <c r="Q19" s="979">
        <v>0.25</v>
      </c>
      <c r="R19" s="979">
        <v>0.25</v>
      </c>
      <c r="S19" s="974">
        <f t="shared" ref="S19:S26" si="0">SUM(O19:R19)</f>
        <v>1</v>
      </c>
      <c r="T19" s="53"/>
      <c r="U19" s="467">
        <v>0.25</v>
      </c>
      <c r="V19" s="533"/>
      <c r="W19" s="533"/>
      <c r="X19" s="60"/>
      <c r="Y19" s="975">
        <f t="shared" ref="Y19:Y26" si="1">U19+V19+W19+X19</f>
        <v>0.25</v>
      </c>
      <c r="Z19" s="60" t="s">
        <v>967</v>
      </c>
      <c r="AA19" s="70"/>
      <c r="AB19" s="70"/>
      <c r="AE19" s="980"/>
    </row>
    <row r="20" spans="1:31" ht="114.75" x14ac:dyDescent="0.25">
      <c r="A20" s="59"/>
      <c r="B20" s="59"/>
      <c r="C20" s="820"/>
      <c r="D20" s="978" t="s">
        <v>961</v>
      </c>
      <c r="E20" s="60">
        <v>2</v>
      </c>
      <c r="F20" s="981" t="s">
        <v>968</v>
      </c>
      <c r="G20" s="62" t="s">
        <v>954</v>
      </c>
      <c r="H20" s="59"/>
      <c r="I20" s="542" t="s">
        <v>969</v>
      </c>
      <c r="J20" s="29" t="s">
        <v>970</v>
      </c>
      <c r="K20" s="972" t="s">
        <v>184</v>
      </c>
      <c r="L20" s="814">
        <v>1</v>
      </c>
      <c r="M20" s="29" t="s">
        <v>971</v>
      </c>
      <c r="N20" s="982" t="s">
        <v>972</v>
      </c>
      <c r="O20" s="979">
        <v>0.25</v>
      </c>
      <c r="P20" s="979">
        <v>0.25</v>
      </c>
      <c r="Q20" s="979">
        <v>0.25</v>
      </c>
      <c r="R20" s="979">
        <v>0.25</v>
      </c>
      <c r="S20" s="974">
        <f t="shared" si="0"/>
        <v>1</v>
      </c>
      <c r="T20" s="53"/>
      <c r="U20" s="467">
        <v>0.25</v>
      </c>
      <c r="V20" s="533"/>
      <c r="W20" s="533"/>
      <c r="X20" s="60"/>
      <c r="Y20" s="975">
        <f t="shared" si="1"/>
        <v>0.25</v>
      </c>
      <c r="Z20" s="29" t="s">
        <v>973</v>
      </c>
      <c r="AA20" s="76"/>
      <c r="AB20" s="76"/>
      <c r="AC20"/>
      <c r="AD20"/>
      <c r="AE20" s="980"/>
    </row>
    <row r="21" spans="1:31" ht="89.25" x14ac:dyDescent="0.2">
      <c r="A21" s="59"/>
      <c r="B21" s="59"/>
      <c r="C21" s="820"/>
      <c r="D21" s="978" t="s">
        <v>961</v>
      </c>
      <c r="E21" s="60">
        <v>2</v>
      </c>
      <c r="F21" s="981" t="s">
        <v>974</v>
      </c>
      <c r="G21" s="62" t="s">
        <v>954</v>
      </c>
      <c r="H21" s="59"/>
      <c r="I21" s="61" t="s">
        <v>975</v>
      </c>
      <c r="J21" s="63" t="s">
        <v>976</v>
      </c>
      <c r="K21" s="972" t="s">
        <v>184</v>
      </c>
      <c r="L21" s="814">
        <v>1</v>
      </c>
      <c r="M21" s="29" t="s">
        <v>977</v>
      </c>
      <c r="N21" s="982" t="s">
        <v>978</v>
      </c>
      <c r="O21" s="979">
        <v>0.25</v>
      </c>
      <c r="P21" s="979">
        <v>0.25</v>
      </c>
      <c r="Q21" s="979">
        <v>0.25</v>
      </c>
      <c r="R21" s="979">
        <v>0.25</v>
      </c>
      <c r="S21" s="974">
        <f t="shared" si="0"/>
        <v>1</v>
      </c>
      <c r="T21" s="53"/>
      <c r="U21" s="467">
        <v>0.25</v>
      </c>
      <c r="V21" s="533"/>
      <c r="W21" s="533"/>
      <c r="X21" s="60"/>
      <c r="Y21" s="975">
        <f t="shared" si="1"/>
        <v>0.25</v>
      </c>
      <c r="Z21" s="29" t="s">
        <v>979</v>
      </c>
      <c r="AA21" s="29"/>
      <c r="AB21" s="29"/>
      <c r="AC21" s="983"/>
      <c r="AD21" s="983"/>
      <c r="AE21" s="980"/>
    </row>
    <row r="22" spans="1:31" ht="89.25" x14ac:dyDescent="0.25">
      <c r="A22" s="59"/>
      <c r="B22" s="59"/>
      <c r="C22" s="820"/>
      <c r="D22" s="978" t="s">
        <v>961</v>
      </c>
      <c r="E22" s="60">
        <v>2</v>
      </c>
      <c r="F22" s="981" t="s">
        <v>980</v>
      </c>
      <c r="G22" s="62" t="s">
        <v>954</v>
      </c>
      <c r="H22" s="59"/>
      <c r="I22" s="61" t="s">
        <v>981</v>
      </c>
      <c r="J22" s="63" t="s">
        <v>982</v>
      </c>
      <c r="K22" s="984" t="s">
        <v>184</v>
      </c>
      <c r="L22" s="814">
        <v>1</v>
      </c>
      <c r="M22" s="63" t="s">
        <v>971</v>
      </c>
      <c r="N22" s="982" t="s">
        <v>972</v>
      </c>
      <c r="O22" s="973">
        <v>0.25</v>
      </c>
      <c r="P22" s="973">
        <v>0.25</v>
      </c>
      <c r="Q22" s="973">
        <v>0.25</v>
      </c>
      <c r="R22" s="973">
        <v>0.25</v>
      </c>
      <c r="S22" s="974">
        <f>SUM(O22:R22)</f>
        <v>1</v>
      </c>
      <c r="T22" s="53"/>
      <c r="U22" s="467">
        <v>1</v>
      </c>
      <c r="V22" s="533"/>
      <c r="W22" s="533"/>
      <c r="X22" s="60"/>
      <c r="Y22" s="975">
        <f t="shared" si="1"/>
        <v>1</v>
      </c>
      <c r="Z22" s="29" t="s">
        <v>983</v>
      </c>
      <c r="AA22" s="985"/>
      <c r="AB22" s="985"/>
      <c r="AC22"/>
      <c r="AD22"/>
    </row>
    <row r="23" spans="1:31" ht="89.25" x14ac:dyDescent="0.25">
      <c r="A23" s="59"/>
      <c r="B23" s="59"/>
      <c r="C23" s="820"/>
      <c r="D23" s="978" t="s">
        <v>961</v>
      </c>
      <c r="E23" s="60">
        <v>2</v>
      </c>
      <c r="F23" s="981" t="s">
        <v>984</v>
      </c>
      <c r="G23" s="62" t="s">
        <v>954</v>
      </c>
      <c r="H23" s="59"/>
      <c r="I23" s="61" t="s">
        <v>985</v>
      </c>
      <c r="J23" s="29" t="s">
        <v>986</v>
      </c>
      <c r="K23" s="29" t="s">
        <v>818</v>
      </c>
      <c r="L23" s="814">
        <v>1</v>
      </c>
      <c r="M23" s="29" t="s">
        <v>971</v>
      </c>
      <c r="N23" s="29" t="s">
        <v>987</v>
      </c>
      <c r="O23" s="979">
        <v>0.25</v>
      </c>
      <c r="P23" s="979">
        <v>0.25</v>
      </c>
      <c r="Q23" s="979">
        <v>0.25</v>
      </c>
      <c r="R23" s="979">
        <v>0.25</v>
      </c>
      <c r="S23" s="974">
        <f t="shared" si="0"/>
        <v>1</v>
      </c>
      <c r="T23" s="53"/>
      <c r="U23" s="467">
        <v>0.25</v>
      </c>
      <c r="V23" s="533"/>
      <c r="W23" s="533"/>
      <c r="X23" s="60"/>
      <c r="Y23" s="975">
        <f t="shared" si="1"/>
        <v>0.25</v>
      </c>
      <c r="Z23" s="29" t="s">
        <v>988</v>
      </c>
      <c r="AA23" s="986"/>
      <c r="AB23" s="986"/>
      <c r="AC23"/>
    </row>
    <row r="24" spans="1:31" ht="89.25" x14ac:dyDescent="0.25">
      <c r="A24" s="59"/>
      <c r="B24" s="59"/>
      <c r="C24" s="820"/>
      <c r="D24" s="978" t="s">
        <v>961</v>
      </c>
      <c r="E24" s="60">
        <v>2</v>
      </c>
      <c r="F24" s="981" t="s">
        <v>989</v>
      </c>
      <c r="G24" s="62" t="s">
        <v>954</v>
      </c>
      <c r="H24" s="59"/>
      <c r="I24" s="62" t="s">
        <v>990</v>
      </c>
      <c r="J24" s="29" t="s">
        <v>991</v>
      </c>
      <c r="K24" s="972" t="s">
        <v>184</v>
      </c>
      <c r="L24" s="814">
        <v>1</v>
      </c>
      <c r="M24" s="29" t="s">
        <v>992</v>
      </c>
      <c r="N24" s="29" t="s">
        <v>993</v>
      </c>
      <c r="O24" s="979">
        <v>0.25</v>
      </c>
      <c r="P24" s="979">
        <v>0.25</v>
      </c>
      <c r="Q24" s="979">
        <v>0.25</v>
      </c>
      <c r="R24" s="979">
        <v>0.25</v>
      </c>
      <c r="S24" s="974">
        <f t="shared" si="0"/>
        <v>1</v>
      </c>
      <c r="T24" s="53"/>
      <c r="U24" s="467">
        <v>0.25</v>
      </c>
      <c r="V24" s="533"/>
      <c r="W24" s="533"/>
      <c r="X24" s="60"/>
      <c r="Y24" s="975">
        <f t="shared" si="1"/>
        <v>0.25</v>
      </c>
      <c r="Z24" s="60" t="s">
        <v>994</v>
      </c>
      <c r="AA24" s="70"/>
      <c r="AB24" s="70"/>
      <c r="AD24" s="980"/>
    </row>
    <row r="25" spans="1:31" ht="76.5" x14ac:dyDescent="0.25">
      <c r="A25" s="59"/>
      <c r="B25" s="59"/>
      <c r="C25" s="820"/>
      <c r="D25" s="981" t="s">
        <v>995</v>
      </c>
      <c r="E25" s="60">
        <v>3</v>
      </c>
      <c r="F25" s="981" t="s">
        <v>995</v>
      </c>
      <c r="G25" s="62" t="s">
        <v>954</v>
      </c>
      <c r="H25" s="59"/>
      <c r="I25" s="62" t="s">
        <v>996</v>
      </c>
      <c r="J25" s="63" t="s">
        <v>997</v>
      </c>
      <c r="K25" s="972" t="s">
        <v>184</v>
      </c>
      <c r="L25" s="64">
        <v>1</v>
      </c>
      <c r="M25" s="29" t="s">
        <v>998</v>
      </c>
      <c r="N25" s="982" t="s">
        <v>978</v>
      </c>
      <c r="O25" s="979">
        <v>0.25</v>
      </c>
      <c r="P25" s="979">
        <v>0.25</v>
      </c>
      <c r="Q25" s="979">
        <v>0.25</v>
      </c>
      <c r="R25" s="979">
        <v>0.25</v>
      </c>
      <c r="S25" s="974">
        <f t="shared" si="0"/>
        <v>1</v>
      </c>
      <c r="T25" s="53"/>
      <c r="U25" s="467">
        <v>0.25</v>
      </c>
      <c r="V25" s="533"/>
      <c r="W25" s="533"/>
      <c r="X25" s="60"/>
      <c r="Y25" s="975">
        <f t="shared" si="1"/>
        <v>0.25</v>
      </c>
      <c r="Z25" s="60" t="s">
        <v>999</v>
      </c>
      <c r="AA25" s="60"/>
      <c r="AB25" s="274"/>
      <c r="AC25"/>
      <c r="AD25"/>
    </row>
    <row r="26" spans="1:31" ht="102.75" thickBot="1" x14ac:dyDescent="0.3">
      <c r="A26" s="59"/>
      <c r="B26" s="59"/>
      <c r="C26" s="820"/>
      <c r="D26" s="987" t="s">
        <v>1000</v>
      </c>
      <c r="E26" s="29">
        <v>4</v>
      </c>
      <c r="F26" s="987" t="s">
        <v>1000</v>
      </c>
      <c r="G26" s="776" t="s">
        <v>954</v>
      </c>
      <c r="H26" s="256"/>
      <c r="I26" s="776" t="s">
        <v>1001</v>
      </c>
      <c r="J26" s="543" t="s">
        <v>1002</v>
      </c>
      <c r="K26" s="988" t="s">
        <v>184</v>
      </c>
      <c r="L26" s="989">
        <v>1</v>
      </c>
      <c r="M26" s="543" t="s">
        <v>1003</v>
      </c>
      <c r="N26" s="990" t="s">
        <v>978</v>
      </c>
      <c r="O26" s="991">
        <v>0.25</v>
      </c>
      <c r="P26" s="991">
        <v>0.25</v>
      </c>
      <c r="Q26" s="991">
        <v>0.25</v>
      </c>
      <c r="R26" s="991">
        <v>0.25</v>
      </c>
      <c r="S26" s="974">
        <f t="shared" si="0"/>
        <v>1</v>
      </c>
      <c r="T26" s="53"/>
      <c r="U26" s="992">
        <v>0.25</v>
      </c>
      <c r="V26" s="440"/>
      <c r="W26" s="440"/>
      <c r="X26" s="29"/>
      <c r="Y26" s="975">
        <f t="shared" si="1"/>
        <v>0.25</v>
      </c>
      <c r="Z26" s="60" t="s">
        <v>1004</v>
      </c>
      <c r="AA26" s="985"/>
      <c r="AB26" s="715"/>
      <c r="AC26"/>
      <c r="AD26" s="983"/>
    </row>
    <row r="27" spans="1:31" s="93" customFormat="1" ht="15.75" thickBot="1" x14ac:dyDescent="0.3">
      <c r="A27" s="86" t="s">
        <v>159</v>
      </c>
      <c r="B27" s="87"/>
      <c r="C27" s="87"/>
      <c r="D27" s="87"/>
      <c r="E27" s="87"/>
      <c r="F27" s="87"/>
      <c r="G27" s="87"/>
      <c r="H27" s="87"/>
      <c r="I27" s="87"/>
      <c r="J27" s="87"/>
      <c r="K27" s="87"/>
      <c r="L27" s="87"/>
      <c r="M27" s="87"/>
      <c r="N27" s="87"/>
      <c r="O27" s="87"/>
      <c r="P27" s="87"/>
      <c r="Q27" s="87"/>
      <c r="R27" s="89"/>
      <c r="S27" s="90" t="s">
        <v>160</v>
      </c>
      <c r="T27" s="91"/>
      <c r="U27" s="91"/>
      <c r="V27" s="91"/>
      <c r="W27" s="91"/>
      <c r="X27" s="91"/>
      <c r="Y27" s="91"/>
      <c r="Z27" s="91"/>
      <c r="AA27" s="91"/>
      <c r="AB27" s="92"/>
    </row>
    <row r="28" spans="1:31" x14ac:dyDescent="0.25">
      <c r="A28" s="94" t="s">
        <v>161</v>
      </c>
      <c r="B28" s="612"/>
      <c r="C28" s="993"/>
      <c r="D28" s="993"/>
      <c r="E28" s="994"/>
      <c r="F28" s="97" t="s">
        <v>162</v>
      </c>
      <c r="G28" s="995"/>
      <c r="H28" s="995"/>
      <c r="I28" s="995"/>
      <c r="J28" s="995"/>
      <c r="K28" s="995"/>
      <c r="L28" s="97" t="s">
        <v>162</v>
      </c>
      <c r="M28" s="995"/>
      <c r="N28" s="995"/>
      <c r="O28" s="995"/>
      <c r="P28" s="995"/>
      <c r="Q28" s="995"/>
      <c r="R28" s="996"/>
      <c r="S28" s="100" t="s">
        <v>162</v>
      </c>
      <c r="T28" s="996"/>
      <c r="U28" s="997"/>
      <c r="V28" s="997"/>
      <c r="W28" s="997"/>
      <c r="X28" s="997"/>
      <c r="Y28" s="998"/>
      <c r="Z28" s="100" t="s">
        <v>162</v>
      </c>
      <c r="AA28" s="999"/>
      <c r="AB28" s="1000"/>
    </row>
    <row r="29" spans="1:31" x14ac:dyDescent="0.25">
      <c r="A29" s="105" t="s">
        <v>163</v>
      </c>
      <c r="B29" s="736" t="s">
        <v>1005</v>
      </c>
      <c r="C29" s="599"/>
      <c r="D29" s="599"/>
      <c r="E29" s="601"/>
      <c r="F29" s="97" t="s">
        <v>165</v>
      </c>
      <c r="G29" s="98" t="s">
        <v>1006</v>
      </c>
      <c r="H29" s="98"/>
      <c r="I29" s="98"/>
      <c r="J29" s="98"/>
      <c r="K29" s="98"/>
      <c r="L29" s="97" t="s">
        <v>167</v>
      </c>
      <c r="M29" s="98" t="s">
        <v>1007</v>
      </c>
      <c r="N29" s="98"/>
      <c r="O29" s="98"/>
      <c r="P29" s="98"/>
      <c r="Q29" s="98"/>
      <c r="R29" s="99"/>
      <c r="S29" s="100" t="s">
        <v>165</v>
      </c>
      <c r="T29" s="99" t="s">
        <v>1006</v>
      </c>
      <c r="U29" s="101"/>
      <c r="V29" s="101"/>
      <c r="W29" s="101"/>
      <c r="X29" s="101"/>
      <c r="Y29" s="102"/>
      <c r="Z29" s="100" t="s">
        <v>167</v>
      </c>
      <c r="AA29" s="24" t="s">
        <v>1006</v>
      </c>
      <c r="AB29" s="26"/>
    </row>
    <row r="30" spans="1:31" ht="15.75" thickBot="1" x14ac:dyDescent="0.3">
      <c r="A30" s="109" t="s">
        <v>170</v>
      </c>
      <c r="B30" s="1001">
        <v>43928</v>
      </c>
      <c r="C30" s="1002"/>
      <c r="D30" s="1002"/>
      <c r="E30" s="1003"/>
      <c r="F30" s="112" t="s">
        <v>170</v>
      </c>
      <c r="G30" s="1001">
        <v>43928</v>
      </c>
      <c r="H30" s="1002"/>
      <c r="I30" s="37"/>
      <c r="J30" s="37"/>
      <c r="K30" s="1004"/>
      <c r="L30" s="112" t="s">
        <v>170</v>
      </c>
      <c r="M30" s="267">
        <v>43928</v>
      </c>
      <c r="N30" s="268"/>
      <c r="O30" s="268"/>
      <c r="P30" s="268"/>
      <c r="Q30" s="268"/>
      <c r="R30" s="269"/>
      <c r="S30" s="115" t="s">
        <v>170</v>
      </c>
      <c r="T30" s="270">
        <v>43928</v>
      </c>
      <c r="U30" s="271"/>
      <c r="V30" s="271"/>
      <c r="W30" s="271"/>
      <c r="X30" s="271"/>
      <c r="Y30" s="272"/>
      <c r="Z30" s="115" t="s">
        <v>170</v>
      </c>
      <c r="AA30" s="1001">
        <v>43928</v>
      </c>
      <c r="AB30" s="38"/>
    </row>
  </sheetData>
  <mergeCells count="57">
    <mergeCell ref="B29:E29"/>
    <mergeCell ref="G29:K29"/>
    <mergeCell ref="M29:R29"/>
    <mergeCell ref="T29:Y29"/>
    <mergeCell ref="AA29:AB29"/>
    <mergeCell ref="B30:E30"/>
    <mergeCell ref="G30:K30"/>
    <mergeCell ref="M30:R30"/>
    <mergeCell ref="T30:Y30"/>
    <mergeCell ref="AA30:AB30"/>
    <mergeCell ref="A27:R27"/>
    <mergeCell ref="S27:AB27"/>
    <mergeCell ref="B28:E28"/>
    <mergeCell ref="G28:K28"/>
    <mergeCell ref="M28:R28"/>
    <mergeCell ref="T28:Y28"/>
    <mergeCell ref="AA28:AB28"/>
    <mergeCell ref="T16:T26"/>
    <mergeCell ref="U16:Y16"/>
    <mergeCell ref="Z16:Z17"/>
    <mergeCell ref="AA16:AA17"/>
    <mergeCell ref="AB16:AB17"/>
    <mergeCell ref="A18:A26"/>
    <mergeCell ref="B18:B26"/>
    <mergeCell ref="C18:C26"/>
    <mergeCell ref="H18:H26"/>
    <mergeCell ref="J16:J17"/>
    <mergeCell ref="K16:K17"/>
    <mergeCell ref="L16:L17"/>
    <mergeCell ref="M16:M17"/>
    <mergeCell ref="N16:N17"/>
    <mergeCell ref="O16:S16"/>
    <mergeCell ref="B14:AB14"/>
    <mergeCell ref="A16:A17"/>
    <mergeCell ref="B16:B17"/>
    <mergeCell ref="C16:C17"/>
    <mergeCell ref="D16:D17"/>
    <mergeCell ref="E16:E17"/>
    <mergeCell ref="F16:F17"/>
    <mergeCell ref="G16:G17"/>
    <mergeCell ref="H16:H17"/>
    <mergeCell ref="I16:I17"/>
    <mergeCell ref="B7:AB7"/>
    <mergeCell ref="B8:AB8"/>
    <mergeCell ref="B9:AB9"/>
    <mergeCell ref="A10:C10"/>
    <mergeCell ref="D10:AB10"/>
    <mergeCell ref="A11:A13"/>
    <mergeCell ref="D11:AB11"/>
    <mergeCell ref="D12:AB12"/>
    <mergeCell ref="D13:AB13"/>
    <mergeCell ref="A1:Z1"/>
    <mergeCell ref="A2:A5"/>
    <mergeCell ref="B2:AA2"/>
    <mergeCell ref="B3:AA3"/>
    <mergeCell ref="B4:AA5"/>
    <mergeCell ref="A6:AB6"/>
  </mergeCells>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62550-2F0C-421C-B6B7-496C3E66A4EF}">
  <dimension ref="A1:AB26"/>
  <sheetViews>
    <sheetView workbookViewId="0">
      <selection activeCell="B4" sqref="B4:AA5"/>
    </sheetView>
  </sheetViews>
  <sheetFormatPr baseColWidth="10" defaultColWidth="21.7109375" defaultRowHeight="15" x14ac:dyDescent="0.25"/>
  <sheetData>
    <row r="1" spans="1:28" ht="15.75" thickBot="1" x14ac:dyDescent="0.3">
      <c r="A1" s="1"/>
      <c r="B1" s="1"/>
      <c r="C1" s="1"/>
      <c r="D1" s="1"/>
      <c r="E1" s="1"/>
      <c r="F1" s="1"/>
      <c r="G1" s="1"/>
      <c r="H1" s="1"/>
      <c r="I1" s="1"/>
      <c r="J1" s="1"/>
      <c r="K1" s="1"/>
      <c r="L1" s="1"/>
      <c r="M1" s="1"/>
      <c r="N1" s="1"/>
      <c r="O1" s="1"/>
      <c r="P1" s="1"/>
      <c r="Q1" s="1"/>
      <c r="R1" s="1"/>
      <c r="S1" s="1"/>
      <c r="T1" s="1"/>
      <c r="U1" s="1"/>
      <c r="V1" s="1"/>
      <c r="W1" s="1"/>
      <c r="X1" s="1"/>
      <c r="Y1" s="1"/>
      <c r="Z1" s="1"/>
      <c r="AA1" s="2"/>
      <c r="AB1" s="2"/>
    </row>
    <row r="2" spans="1:28" ht="15.75" x14ac:dyDescent="0.25">
      <c r="A2" s="3"/>
      <c r="B2" s="227" t="s">
        <v>0</v>
      </c>
      <c r="C2" s="228"/>
      <c r="D2" s="228"/>
      <c r="E2" s="228"/>
      <c r="F2" s="228"/>
      <c r="G2" s="228"/>
      <c r="H2" s="228"/>
      <c r="I2" s="228"/>
      <c r="J2" s="228"/>
      <c r="K2" s="228"/>
      <c r="L2" s="228"/>
      <c r="M2" s="228"/>
      <c r="N2" s="228"/>
      <c r="O2" s="228"/>
      <c r="P2" s="228"/>
      <c r="Q2" s="228"/>
      <c r="R2" s="228"/>
      <c r="S2" s="228"/>
      <c r="T2" s="228"/>
      <c r="U2" s="228"/>
      <c r="V2" s="228"/>
      <c r="W2" s="228"/>
      <c r="X2" s="228"/>
      <c r="Y2" s="228"/>
      <c r="Z2" s="228"/>
      <c r="AA2" s="229"/>
      <c r="AB2" s="7" t="s">
        <v>1</v>
      </c>
    </row>
    <row r="3" spans="1:28" x14ac:dyDescent="0.25">
      <c r="A3" s="8"/>
      <c r="B3" s="230" t="s">
        <v>2</v>
      </c>
      <c r="C3" s="231"/>
      <c r="D3" s="231"/>
      <c r="E3" s="231"/>
      <c r="F3" s="231"/>
      <c r="G3" s="231"/>
      <c r="H3" s="231"/>
      <c r="I3" s="231"/>
      <c r="J3" s="231"/>
      <c r="K3" s="231"/>
      <c r="L3" s="231"/>
      <c r="M3" s="231"/>
      <c r="N3" s="231"/>
      <c r="O3" s="231"/>
      <c r="P3" s="231"/>
      <c r="Q3" s="231"/>
      <c r="R3" s="231"/>
      <c r="S3" s="231"/>
      <c r="T3" s="231"/>
      <c r="U3" s="231"/>
      <c r="V3" s="231"/>
      <c r="W3" s="231"/>
      <c r="X3" s="231"/>
      <c r="Y3" s="231"/>
      <c r="Z3" s="231"/>
      <c r="AA3" s="232"/>
      <c r="AB3" s="12" t="s">
        <v>3</v>
      </c>
    </row>
    <row r="4" spans="1:28" x14ac:dyDescent="0.25">
      <c r="A4" s="8"/>
      <c r="B4" s="233" t="s">
        <v>4</v>
      </c>
      <c r="C4" s="234"/>
      <c r="D4" s="234"/>
      <c r="E4" s="234"/>
      <c r="F4" s="234"/>
      <c r="G4" s="234"/>
      <c r="H4" s="234"/>
      <c r="I4" s="234"/>
      <c r="J4" s="234"/>
      <c r="K4" s="234"/>
      <c r="L4" s="234"/>
      <c r="M4" s="234"/>
      <c r="N4" s="234"/>
      <c r="O4" s="234"/>
      <c r="P4" s="234"/>
      <c r="Q4" s="234"/>
      <c r="R4" s="234"/>
      <c r="S4" s="234"/>
      <c r="T4" s="234"/>
      <c r="U4" s="234"/>
      <c r="V4" s="234"/>
      <c r="W4" s="234"/>
      <c r="X4" s="234"/>
      <c r="Y4" s="234"/>
      <c r="Z4" s="234"/>
      <c r="AA4" s="235"/>
      <c r="AB4" s="12" t="s">
        <v>5</v>
      </c>
    </row>
    <row r="5" spans="1:28" ht="15.75" thickBot="1" x14ac:dyDescent="0.3">
      <c r="A5" s="13"/>
      <c r="B5" s="236"/>
      <c r="C5" s="237"/>
      <c r="D5" s="237"/>
      <c r="E5" s="237"/>
      <c r="F5" s="237"/>
      <c r="G5" s="237"/>
      <c r="H5" s="237"/>
      <c r="I5" s="237"/>
      <c r="J5" s="237"/>
      <c r="K5" s="237"/>
      <c r="L5" s="237"/>
      <c r="M5" s="237"/>
      <c r="N5" s="237"/>
      <c r="O5" s="237"/>
      <c r="P5" s="237"/>
      <c r="Q5" s="237"/>
      <c r="R5" s="237"/>
      <c r="S5" s="237"/>
      <c r="T5" s="237"/>
      <c r="U5" s="237"/>
      <c r="V5" s="237"/>
      <c r="W5" s="237"/>
      <c r="X5" s="237"/>
      <c r="Y5" s="237"/>
      <c r="Z5" s="237"/>
      <c r="AA5" s="238"/>
      <c r="AB5" s="14" t="s">
        <v>6</v>
      </c>
    </row>
    <row r="6" spans="1:28" ht="15.75" thickBot="1" x14ac:dyDescent="0.3">
      <c r="A6" s="15"/>
      <c r="B6" s="16"/>
      <c r="C6" s="16"/>
      <c r="D6" s="16"/>
      <c r="E6" s="16"/>
      <c r="F6" s="16"/>
      <c r="G6" s="16"/>
      <c r="H6" s="16"/>
      <c r="I6" s="16"/>
      <c r="J6" s="16"/>
      <c r="K6" s="16"/>
      <c r="L6" s="16"/>
      <c r="M6" s="16"/>
      <c r="N6" s="16"/>
      <c r="O6" s="16"/>
      <c r="P6" s="16"/>
      <c r="Q6" s="16"/>
      <c r="R6" s="16"/>
      <c r="S6" s="16"/>
      <c r="T6" s="16"/>
      <c r="U6" s="16"/>
      <c r="V6" s="16"/>
      <c r="W6" s="16"/>
      <c r="X6" s="16"/>
      <c r="Y6" s="16"/>
      <c r="Z6" s="16"/>
      <c r="AA6" s="16"/>
      <c r="AB6" s="17"/>
    </row>
    <row r="7" spans="1:28" x14ac:dyDescent="0.25">
      <c r="A7" s="18" t="s">
        <v>7</v>
      </c>
      <c r="B7" s="1005" t="s">
        <v>1008</v>
      </c>
      <c r="C7" s="19"/>
      <c r="D7" s="19"/>
      <c r="E7" s="19"/>
      <c r="F7" s="19"/>
      <c r="G7" s="19"/>
      <c r="H7" s="19"/>
      <c r="I7" s="19"/>
      <c r="J7" s="19"/>
      <c r="K7" s="19"/>
      <c r="L7" s="19"/>
      <c r="M7" s="19"/>
      <c r="N7" s="19"/>
      <c r="O7" s="19"/>
      <c r="P7" s="19"/>
      <c r="Q7" s="19"/>
      <c r="R7" s="19"/>
      <c r="S7" s="19"/>
      <c r="T7" s="19"/>
      <c r="U7" s="19"/>
      <c r="V7" s="19"/>
      <c r="W7" s="19"/>
      <c r="X7" s="19"/>
      <c r="Y7" s="19"/>
      <c r="Z7" s="19"/>
      <c r="AA7" s="19"/>
      <c r="AB7" s="20"/>
    </row>
    <row r="8" spans="1:28" ht="38.25" x14ac:dyDescent="0.25">
      <c r="A8" s="21" t="s">
        <v>9</v>
      </c>
      <c r="B8" s="1006" t="s">
        <v>1009</v>
      </c>
      <c r="C8" s="1006"/>
      <c r="D8" s="1006"/>
      <c r="E8" s="1006"/>
      <c r="F8" s="1006"/>
      <c r="G8" s="1006"/>
      <c r="H8" s="1006"/>
      <c r="I8" s="1006"/>
      <c r="J8" s="1006"/>
      <c r="K8" s="1006"/>
      <c r="L8" s="1006"/>
      <c r="M8" s="1006"/>
      <c r="N8" s="1006"/>
      <c r="O8" s="1006"/>
      <c r="P8" s="1006"/>
      <c r="Q8" s="1006"/>
      <c r="R8" s="1006"/>
      <c r="S8" s="1006"/>
      <c r="T8" s="1006"/>
      <c r="U8" s="1006"/>
      <c r="V8" s="1006"/>
      <c r="W8" s="1006"/>
      <c r="X8" s="1006"/>
      <c r="Y8" s="1006"/>
      <c r="Z8" s="1006"/>
      <c r="AA8" s="1006"/>
      <c r="AB8" s="1007"/>
    </row>
    <row r="9" spans="1:28" ht="38.25" x14ac:dyDescent="0.25">
      <c r="A9" s="21" t="s">
        <v>11</v>
      </c>
      <c r="B9" s="24"/>
      <c r="C9" s="25"/>
      <c r="D9" s="25"/>
      <c r="E9" s="25"/>
      <c r="F9" s="25"/>
      <c r="G9" s="25"/>
      <c r="H9" s="25"/>
      <c r="I9" s="25"/>
      <c r="J9" s="25"/>
      <c r="K9" s="25"/>
      <c r="L9" s="25"/>
      <c r="M9" s="25"/>
      <c r="N9" s="25"/>
      <c r="O9" s="25"/>
      <c r="P9" s="25"/>
      <c r="Q9" s="25"/>
      <c r="R9" s="25"/>
      <c r="S9" s="25"/>
      <c r="T9" s="25"/>
      <c r="U9" s="25"/>
      <c r="V9" s="25"/>
      <c r="W9" s="25"/>
      <c r="X9" s="25"/>
      <c r="Y9" s="25"/>
      <c r="Z9" s="25"/>
      <c r="AA9" s="25"/>
      <c r="AB9" s="26"/>
    </row>
    <row r="10" spans="1:28" x14ac:dyDescent="0.25">
      <c r="A10" s="22" t="s">
        <v>13</v>
      </c>
      <c r="B10" s="22"/>
      <c r="C10" s="22"/>
      <c r="D10" s="25"/>
      <c r="E10" s="25"/>
      <c r="F10" s="25"/>
      <c r="G10" s="25"/>
      <c r="H10" s="25"/>
      <c r="I10" s="25"/>
      <c r="J10" s="25"/>
      <c r="K10" s="25"/>
      <c r="L10" s="25"/>
      <c r="M10" s="25"/>
      <c r="N10" s="25"/>
      <c r="O10" s="25"/>
      <c r="P10" s="25"/>
      <c r="Q10" s="25"/>
      <c r="R10" s="25"/>
      <c r="S10" s="25"/>
      <c r="T10" s="25"/>
      <c r="U10" s="25"/>
      <c r="V10" s="25"/>
      <c r="W10" s="25"/>
      <c r="X10" s="25"/>
      <c r="Y10" s="25"/>
      <c r="Z10" s="25"/>
      <c r="AA10" s="25"/>
      <c r="AB10" s="26"/>
    </row>
    <row r="11" spans="1:28" x14ac:dyDescent="0.25">
      <c r="A11" s="27" t="s">
        <v>14</v>
      </c>
      <c r="B11" s="28" t="s">
        <v>15</v>
      </c>
      <c r="C11" s="33"/>
      <c r="D11" s="30"/>
      <c r="E11" s="31"/>
      <c r="F11" s="31"/>
      <c r="G11" s="31"/>
      <c r="H11" s="31"/>
      <c r="I11" s="31"/>
      <c r="J11" s="31"/>
      <c r="K11" s="31"/>
      <c r="L11" s="31"/>
      <c r="M11" s="31"/>
      <c r="N11" s="31"/>
      <c r="O11" s="31"/>
      <c r="P11" s="31"/>
      <c r="Q11" s="31"/>
      <c r="R11" s="31"/>
      <c r="S11" s="31"/>
      <c r="T11" s="31"/>
      <c r="U11" s="31"/>
      <c r="V11" s="31"/>
      <c r="W11" s="31"/>
      <c r="X11" s="31"/>
      <c r="Y11" s="31"/>
      <c r="Z11" s="31"/>
      <c r="AA11" s="31"/>
      <c r="AB11" s="32"/>
    </row>
    <row r="12" spans="1:28" x14ac:dyDescent="0.25">
      <c r="A12" s="27"/>
      <c r="B12" s="28" t="s">
        <v>17</v>
      </c>
      <c r="C12" s="33"/>
      <c r="D12" s="34" t="s">
        <v>18</v>
      </c>
      <c r="E12" s="31"/>
      <c r="F12" s="31"/>
      <c r="G12" s="31"/>
      <c r="H12" s="31"/>
      <c r="I12" s="31"/>
      <c r="J12" s="31"/>
      <c r="K12" s="31"/>
      <c r="L12" s="31"/>
      <c r="M12" s="31"/>
      <c r="N12" s="31"/>
      <c r="O12" s="31"/>
      <c r="P12" s="31"/>
      <c r="Q12" s="31"/>
      <c r="R12" s="31"/>
      <c r="S12" s="31"/>
      <c r="T12" s="31"/>
      <c r="U12" s="31"/>
      <c r="V12" s="31"/>
      <c r="W12" s="31"/>
      <c r="X12" s="31"/>
      <c r="Y12" s="31"/>
      <c r="Z12" s="31"/>
      <c r="AA12" s="31"/>
      <c r="AB12" s="32"/>
    </row>
    <row r="13" spans="1:28" x14ac:dyDescent="0.25">
      <c r="A13" s="27"/>
      <c r="B13" s="28" t="s">
        <v>19</v>
      </c>
      <c r="C13" s="28" t="s">
        <v>16</v>
      </c>
      <c r="D13" s="30">
        <v>43920</v>
      </c>
      <c r="E13" s="31"/>
      <c r="F13" s="31"/>
      <c r="G13" s="31"/>
      <c r="H13" s="31"/>
      <c r="I13" s="31"/>
      <c r="J13" s="31"/>
      <c r="K13" s="31"/>
      <c r="L13" s="31"/>
      <c r="M13" s="31"/>
      <c r="N13" s="31"/>
      <c r="O13" s="31"/>
      <c r="P13" s="31"/>
      <c r="Q13" s="31"/>
      <c r="R13" s="31"/>
      <c r="S13" s="31"/>
      <c r="T13" s="31"/>
      <c r="U13" s="31"/>
      <c r="V13" s="31"/>
      <c r="W13" s="31"/>
      <c r="X13" s="31"/>
      <c r="Y13" s="31"/>
      <c r="Z13" s="31"/>
      <c r="AA13" s="31"/>
      <c r="AB13" s="32"/>
    </row>
    <row r="14" spans="1:28" ht="39" thickBot="1" x14ac:dyDescent="0.3">
      <c r="A14" s="35" t="s">
        <v>20</v>
      </c>
      <c r="B14" s="738" t="s">
        <v>1010</v>
      </c>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8"/>
    </row>
    <row r="15" spans="1:28" ht="15.75" thickBot="1" x14ac:dyDescent="0.3">
      <c r="A15" s="39"/>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40"/>
      <c r="AB15" s="40"/>
    </row>
    <row r="16" spans="1:28" x14ac:dyDescent="0.25">
      <c r="A16" s="41" t="s">
        <v>21</v>
      </c>
      <c r="B16" s="41" t="s">
        <v>22</v>
      </c>
      <c r="C16" s="41" t="s">
        <v>23</v>
      </c>
      <c r="D16" s="41" t="s">
        <v>24</v>
      </c>
      <c r="E16" s="41" t="s">
        <v>25</v>
      </c>
      <c r="F16" s="41" t="s">
        <v>26</v>
      </c>
      <c r="G16" s="41" t="s">
        <v>27</v>
      </c>
      <c r="H16" s="42" t="s">
        <v>28</v>
      </c>
      <c r="I16" s="42" t="s">
        <v>29</v>
      </c>
      <c r="J16" s="41" t="s">
        <v>30</v>
      </c>
      <c r="K16" s="41" t="s">
        <v>31</v>
      </c>
      <c r="L16" s="41" t="s">
        <v>32</v>
      </c>
      <c r="M16" s="41" t="s">
        <v>33</v>
      </c>
      <c r="N16" s="41" t="s">
        <v>34</v>
      </c>
      <c r="O16" s="43" t="s">
        <v>35</v>
      </c>
      <c r="P16" s="43"/>
      <c r="Q16" s="43"/>
      <c r="R16" s="43"/>
      <c r="S16" s="44"/>
      <c r="T16" s="45"/>
      <c r="U16" s="46" t="s">
        <v>36</v>
      </c>
      <c r="V16" s="41"/>
      <c r="W16" s="41"/>
      <c r="X16" s="41"/>
      <c r="Y16" s="47"/>
      <c r="Z16" s="41" t="s">
        <v>37</v>
      </c>
      <c r="AA16" s="41" t="s">
        <v>38</v>
      </c>
      <c r="AB16" s="48" t="s">
        <v>39</v>
      </c>
    </row>
    <row r="17" spans="1:28" ht="39" thickBot="1" x14ac:dyDescent="0.3">
      <c r="A17" s="49"/>
      <c r="B17" s="49"/>
      <c r="C17" s="49"/>
      <c r="D17" s="49"/>
      <c r="E17" s="49"/>
      <c r="F17" s="49"/>
      <c r="G17" s="49"/>
      <c r="H17" s="50"/>
      <c r="I17" s="50"/>
      <c r="J17" s="49"/>
      <c r="K17" s="49"/>
      <c r="L17" s="49"/>
      <c r="M17" s="49"/>
      <c r="N17" s="49"/>
      <c r="O17" s="51" t="s">
        <v>40</v>
      </c>
      <c r="P17" s="51" t="s">
        <v>41</v>
      </c>
      <c r="Q17" s="51" t="s">
        <v>42</v>
      </c>
      <c r="R17" s="51" t="s">
        <v>43</v>
      </c>
      <c r="S17" s="52" t="s">
        <v>44</v>
      </c>
      <c r="T17" s="53"/>
      <c r="U17" s="54" t="s">
        <v>40</v>
      </c>
      <c r="V17" s="51" t="s">
        <v>41</v>
      </c>
      <c r="W17" s="51" t="s">
        <v>42</v>
      </c>
      <c r="X17" s="51" t="s">
        <v>43</v>
      </c>
      <c r="Y17" s="52" t="s">
        <v>45</v>
      </c>
      <c r="Z17" s="49"/>
      <c r="AA17" s="49"/>
      <c r="AB17" s="55"/>
    </row>
    <row r="18" spans="1:28" ht="318.75" x14ac:dyDescent="0.25">
      <c r="A18" s="77" t="s">
        <v>224</v>
      </c>
      <c r="B18" s="623" t="s">
        <v>102</v>
      </c>
      <c r="C18" s="57" t="s">
        <v>1011</v>
      </c>
      <c r="D18" s="1008" t="s">
        <v>1012</v>
      </c>
      <c r="E18" s="60">
        <v>1</v>
      </c>
      <c r="F18" s="60" t="s">
        <v>1013</v>
      </c>
      <c r="G18" s="60" t="s">
        <v>1014</v>
      </c>
      <c r="H18" s="1009" t="s">
        <v>107</v>
      </c>
      <c r="I18" s="60" t="s">
        <v>1015</v>
      </c>
      <c r="J18" s="60" t="s">
        <v>1016</v>
      </c>
      <c r="K18" s="60" t="s">
        <v>184</v>
      </c>
      <c r="L18" s="250">
        <v>1</v>
      </c>
      <c r="M18" s="80" t="s">
        <v>1017</v>
      </c>
      <c r="N18" s="80" t="s">
        <v>1017</v>
      </c>
      <c r="O18" s="250">
        <v>0.25</v>
      </c>
      <c r="P18" s="250">
        <v>0.25</v>
      </c>
      <c r="Q18" s="250">
        <v>0.25</v>
      </c>
      <c r="R18" s="250">
        <v>0.25</v>
      </c>
      <c r="S18" s="251">
        <v>1</v>
      </c>
      <c r="T18" s="53"/>
      <c r="U18" s="68">
        <v>0.25</v>
      </c>
      <c r="V18" s="60"/>
      <c r="W18" s="60"/>
      <c r="X18" s="60"/>
      <c r="Y18" s="252"/>
      <c r="Z18" s="60" t="s">
        <v>1018</v>
      </c>
      <c r="AB18" s="70"/>
    </row>
    <row r="19" spans="1:28" ht="165.75" x14ac:dyDescent="0.25">
      <c r="A19" s="254"/>
      <c r="B19" s="623"/>
      <c r="C19" s="59"/>
      <c r="D19" s="65" t="s">
        <v>1019</v>
      </c>
      <c r="E19" s="29">
        <v>2</v>
      </c>
      <c r="F19" s="29" t="s">
        <v>1020</v>
      </c>
      <c r="G19" s="60" t="s">
        <v>1021</v>
      </c>
      <c r="H19" s="1009" t="s">
        <v>107</v>
      </c>
      <c r="I19" s="29" t="s">
        <v>1022</v>
      </c>
      <c r="J19" s="29" t="s">
        <v>1023</v>
      </c>
      <c r="K19" s="29" t="s">
        <v>184</v>
      </c>
      <c r="L19" s="250">
        <v>1</v>
      </c>
      <c r="M19" s="63" t="s">
        <v>1024</v>
      </c>
      <c r="N19" s="63" t="s">
        <v>1024</v>
      </c>
      <c r="O19" s="250">
        <v>0.25</v>
      </c>
      <c r="P19" s="250">
        <v>0.25</v>
      </c>
      <c r="Q19" s="250">
        <v>0.25</v>
      </c>
      <c r="R19" s="250">
        <v>0.25</v>
      </c>
      <c r="S19" s="251">
        <v>1</v>
      </c>
      <c r="T19" s="53"/>
      <c r="U19" s="74">
        <v>0.25</v>
      </c>
      <c r="V19" s="29"/>
      <c r="W19" s="29"/>
      <c r="X19" s="29"/>
      <c r="Y19" s="255"/>
      <c r="Z19" s="29" t="s">
        <v>1025</v>
      </c>
      <c r="AA19" s="76"/>
      <c r="AB19" s="76"/>
    </row>
    <row r="20" spans="1:28" ht="280.5" x14ac:dyDescent="0.25">
      <c r="A20" s="254"/>
      <c r="B20" s="623"/>
      <c r="C20" s="59"/>
      <c r="D20" s="65" t="s">
        <v>1026</v>
      </c>
      <c r="E20" s="29">
        <v>3</v>
      </c>
      <c r="F20" s="29" t="s">
        <v>1027</v>
      </c>
      <c r="G20" s="60" t="s">
        <v>1021</v>
      </c>
      <c r="H20" s="1009" t="s">
        <v>107</v>
      </c>
      <c r="I20" s="29" t="s">
        <v>1028</v>
      </c>
      <c r="J20" s="29" t="s">
        <v>1029</v>
      </c>
      <c r="K20" s="29" t="s">
        <v>184</v>
      </c>
      <c r="L20" s="250">
        <v>1</v>
      </c>
      <c r="M20" s="63" t="s">
        <v>1030</v>
      </c>
      <c r="N20" s="63" t="s">
        <v>1030</v>
      </c>
      <c r="O20" s="250">
        <v>0.25</v>
      </c>
      <c r="P20" s="250">
        <v>0.25</v>
      </c>
      <c r="Q20" s="250">
        <v>0.25</v>
      </c>
      <c r="R20" s="250">
        <v>0.25</v>
      </c>
      <c r="S20" s="251">
        <v>1</v>
      </c>
      <c r="T20" s="53"/>
      <c r="U20" s="74">
        <v>0.25</v>
      </c>
      <c r="V20" s="29"/>
      <c r="W20" s="29"/>
      <c r="X20" s="29"/>
      <c r="Y20" s="255"/>
      <c r="Z20" s="29" t="s">
        <v>1031</v>
      </c>
      <c r="AA20" s="76"/>
      <c r="AB20" s="76"/>
    </row>
    <row r="21" spans="1:28" ht="242.25" x14ac:dyDescent="0.25">
      <c r="A21" s="254"/>
      <c r="B21" s="623"/>
      <c r="C21" s="59"/>
      <c r="D21" s="65" t="s">
        <v>1032</v>
      </c>
      <c r="E21" s="29">
        <v>4</v>
      </c>
      <c r="F21" s="29" t="s">
        <v>1033</v>
      </c>
      <c r="G21" s="60" t="s">
        <v>1021</v>
      </c>
      <c r="H21" s="1009" t="s">
        <v>107</v>
      </c>
      <c r="I21" s="29" t="s">
        <v>1034</v>
      </c>
      <c r="J21" s="29" t="s">
        <v>1035</v>
      </c>
      <c r="K21" s="29" t="s">
        <v>184</v>
      </c>
      <c r="L21" s="250">
        <v>1</v>
      </c>
      <c r="M21" s="63" t="s">
        <v>1036</v>
      </c>
      <c r="N21" s="63" t="s">
        <v>1036</v>
      </c>
      <c r="O21" s="250">
        <v>0.25</v>
      </c>
      <c r="P21" s="250">
        <v>0.25</v>
      </c>
      <c r="Q21" s="250">
        <v>0.25</v>
      </c>
      <c r="R21" s="250">
        <v>0.25</v>
      </c>
      <c r="S21" s="251">
        <v>1</v>
      </c>
      <c r="T21" s="53"/>
      <c r="U21" s="74">
        <v>0.25</v>
      </c>
      <c r="V21" s="29"/>
      <c r="W21" s="29"/>
      <c r="X21" s="29"/>
      <c r="Y21" s="255"/>
      <c r="Z21" s="29" t="s">
        <v>1037</v>
      </c>
      <c r="AA21" s="76"/>
      <c r="AB21" s="76"/>
    </row>
    <row r="22" spans="1:28" ht="166.5" thickBot="1" x14ac:dyDescent="0.3">
      <c r="A22" s="254"/>
      <c r="B22" s="623"/>
      <c r="C22" s="256"/>
      <c r="D22" s="1010" t="s">
        <v>1038</v>
      </c>
      <c r="E22" s="543">
        <v>5</v>
      </c>
      <c r="F22" s="543" t="s">
        <v>1039</v>
      </c>
      <c r="G22" s="60" t="s">
        <v>1021</v>
      </c>
      <c r="H22" s="1011" t="s">
        <v>107</v>
      </c>
      <c r="I22" s="543" t="s">
        <v>1040</v>
      </c>
      <c r="J22" s="543" t="s">
        <v>1041</v>
      </c>
      <c r="K22" s="543" t="s">
        <v>184</v>
      </c>
      <c r="L22" s="250">
        <v>1</v>
      </c>
      <c r="M22" s="63" t="s">
        <v>1042</v>
      </c>
      <c r="N22" s="63" t="s">
        <v>1042</v>
      </c>
      <c r="O22" s="250">
        <v>0.25</v>
      </c>
      <c r="P22" s="250">
        <v>0.25</v>
      </c>
      <c r="Q22" s="250">
        <v>0.25</v>
      </c>
      <c r="R22" s="250">
        <v>0.25</v>
      </c>
      <c r="S22" s="251">
        <v>1</v>
      </c>
      <c r="T22" s="53"/>
      <c r="U22" s="74">
        <v>0.25</v>
      </c>
      <c r="V22" s="29"/>
      <c r="W22" s="29"/>
      <c r="X22" s="29"/>
      <c r="Y22" s="255"/>
      <c r="Z22" s="29" t="s">
        <v>1043</v>
      </c>
      <c r="AA22" s="76"/>
      <c r="AB22" s="76"/>
    </row>
    <row r="23" spans="1:28" ht="15.75" thickBot="1" x14ac:dyDescent="0.3">
      <c r="A23" s="86" t="s">
        <v>159</v>
      </c>
      <c r="B23" s="87"/>
      <c r="C23" s="87"/>
      <c r="D23" s="87"/>
      <c r="E23" s="87"/>
      <c r="F23" s="87"/>
      <c r="G23" s="87"/>
      <c r="H23" s="87"/>
      <c r="I23" s="87"/>
      <c r="J23" s="87"/>
      <c r="K23" s="87"/>
      <c r="L23" s="87"/>
      <c r="M23" s="87"/>
      <c r="N23" s="87"/>
      <c r="O23" s="87"/>
      <c r="P23" s="87"/>
      <c r="Q23" s="87"/>
      <c r="R23" s="89"/>
      <c r="S23" s="90" t="s">
        <v>160</v>
      </c>
      <c r="T23" s="91"/>
      <c r="U23" s="91"/>
      <c r="V23" s="91"/>
      <c r="W23" s="91"/>
      <c r="X23" s="91"/>
      <c r="Y23" s="91"/>
      <c r="Z23" s="91"/>
      <c r="AA23" s="91"/>
      <c r="AB23" s="92"/>
    </row>
    <row r="24" spans="1:28" x14ac:dyDescent="0.25">
      <c r="A24" s="94" t="s">
        <v>161</v>
      </c>
      <c r="B24" s="95"/>
      <c r="C24" s="95"/>
      <c r="D24" s="95"/>
      <c r="E24" s="96"/>
      <c r="F24" s="97" t="s">
        <v>162</v>
      </c>
      <c r="G24" s="98"/>
      <c r="H24" s="98"/>
      <c r="I24" s="98"/>
      <c r="J24" s="98"/>
      <c r="K24" s="98"/>
      <c r="L24" s="97" t="s">
        <v>162</v>
      </c>
      <c r="M24" s="98"/>
      <c r="N24" s="98"/>
      <c r="O24" s="98"/>
      <c r="P24" s="98"/>
      <c r="Q24" s="98"/>
      <c r="R24" s="99"/>
      <c r="S24" s="100" t="s">
        <v>162</v>
      </c>
      <c r="T24" s="99"/>
      <c r="U24" s="101"/>
      <c r="V24" s="101"/>
      <c r="W24" s="101"/>
      <c r="X24" s="101"/>
      <c r="Y24" s="102"/>
      <c r="Z24" s="100" t="s">
        <v>162</v>
      </c>
      <c r="AA24" s="103"/>
      <c r="AB24" s="104"/>
    </row>
    <row r="25" spans="1:28" ht="25.5" x14ac:dyDescent="0.25">
      <c r="A25" s="105" t="s">
        <v>163</v>
      </c>
      <c r="B25" s="258" t="s">
        <v>1044</v>
      </c>
      <c r="C25" s="258"/>
      <c r="D25" s="258"/>
      <c r="E25" s="103"/>
      <c r="F25" s="97" t="s">
        <v>165</v>
      </c>
      <c r="G25" s="98" t="s">
        <v>1045</v>
      </c>
      <c r="H25" s="98"/>
      <c r="I25" s="98"/>
      <c r="J25" s="98"/>
      <c r="K25" s="98"/>
      <c r="L25" s="97" t="s">
        <v>167</v>
      </c>
      <c r="M25" s="98"/>
      <c r="N25" s="98"/>
      <c r="O25" s="98"/>
      <c r="P25" s="98"/>
      <c r="Q25" s="98"/>
      <c r="R25" s="99"/>
      <c r="S25" s="100" t="s">
        <v>165</v>
      </c>
      <c r="T25" s="99"/>
      <c r="U25" s="101"/>
      <c r="V25" s="101"/>
      <c r="W25" s="101"/>
      <c r="X25" s="101"/>
      <c r="Y25" s="102"/>
      <c r="Z25" s="100" t="s">
        <v>167</v>
      </c>
      <c r="AA25" s="103"/>
      <c r="AB25" s="104"/>
    </row>
    <row r="26" spans="1:28" ht="15.75" thickBot="1" x14ac:dyDescent="0.3">
      <c r="A26" s="109" t="s">
        <v>170</v>
      </c>
      <c r="B26" s="1012">
        <v>43920</v>
      </c>
      <c r="C26" s="265"/>
      <c r="D26" s="265"/>
      <c r="E26" s="266"/>
      <c r="F26" s="112" t="s">
        <v>170</v>
      </c>
      <c r="G26" s="1013">
        <v>43951</v>
      </c>
      <c r="H26" s="113"/>
      <c r="I26" s="113"/>
      <c r="J26" s="113"/>
      <c r="K26" s="113"/>
      <c r="L26" s="112" t="s">
        <v>170</v>
      </c>
      <c r="M26" s="113"/>
      <c r="N26" s="113"/>
      <c r="O26" s="113"/>
      <c r="P26" s="113"/>
      <c r="Q26" s="113"/>
      <c r="R26" s="114"/>
      <c r="S26" s="115" t="s">
        <v>170</v>
      </c>
      <c r="T26" s="114"/>
      <c r="U26" s="116"/>
      <c r="V26" s="116"/>
      <c r="W26" s="116"/>
      <c r="X26" s="116"/>
      <c r="Y26" s="117"/>
      <c r="Z26" s="115" t="s">
        <v>170</v>
      </c>
      <c r="AA26" s="266"/>
      <c r="AB26" s="778"/>
    </row>
  </sheetData>
  <mergeCells count="56">
    <mergeCell ref="B25:E25"/>
    <mergeCell ref="G25:K25"/>
    <mergeCell ref="M25:R25"/>
    <mergeCell ref="T25:Y25"/>
    <mergeCell ref="AA25:AB25"/>
    <mergeCell ref="B26:E26"/>
    <mergeCell ref="G26:K26"/>
    <mergeCell ref="M26:R26"/>
    <mergeCell ref="T26:Y26"/>
    <mergeCell ref="AA26:AB26"/>
    <mergeCell ref="A23:R23"/>
    <mergeCell ref="S23:AB23"/>
    <mergeCell ref="B24:E24"/>
    <mergeCell ref="G24:K24"/>
    <mergeCell ref="M24:R24"/>
    <mergeCell ref="T24:Y24"/>
    <mergeCell ref="AA24:AB24"/>
    <mergeCell ref="T16:T22"/>
    <mergeCell ref="U16:Y16"/>
    <mergeCell ref="Z16:Z17"/>
    <mergeCell ref="AA16:AA17"/>
    <mergeCell ref="AB16:AB17"/>
    <mergeCell ref="A18:A22"/>
    <mergeCell ref="B18:B22"/>
    <mergeCell ref="C18:C22"/>
    <mergeCell ref="J16:J17"/>
    <mergeCell ref="K16:K17"/>
    <mergeCell ref="L16:L17"/>
    <mergeCell ref="M16:M17"/>
    <mergeCell ref="N16:N17"/>
    <mergeCell ref="O16:S16"/>
    <mergeCell ref="B14:AB14"/>
    <mergeCell ref="A16:A17"/>
    <mergeCell ref="B16:B17"/>
    <mergeCell ref="C16:C17"/>
    <mergeCell ref="D16:D17"/>
    <mergeCell ref="E16:E17"/>
    <mergeCell ref="F16:F17"/>
    <mergeCell ref="G16:G17"/>
    <mergeCell ref="H16:H17"/>
    <mergeCell ref="I16:I17"/>
    <mergeCell ref="B7:AB7"/>
    <mergeCell ref="B8:AB8"/>
    <mergeCell ref="B9:AB9"/>
    <mergeCell ref="A10:C10"/>
    <mergeCell ref="D10:AB10"/>
    <mergeCell ref="A11:A13"/>
    <mergeCell ref="D11:AB11"/>
    <mergeCell ref="D12:AB12"/>
    <mergeCell ref="D13:AB13"/>
    <mergeCell ref="A1:Z1"/>
    <mergeCell ref="A2:A5"/>
    <mergeCell ref="B2:AA2"/>
    <mergeCell ref="B3:AA3"/>
    <mergeCell ref="B4:AA5"/>
    <mergeCell ref="A6:AB6"/>
  </mergeCells>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1C64A-2B7D-4196-B57F-F6A3E1B3B363}">
  <dimension ref="A1:AB25"/>
  <sheetViews>
    <sheetView workbookViewId="0">
      <selection activeCell="B4" sqref="B4:AA5"/>
    </sheetView>
  </sheetViews>
  <sheetFormatPr baseColWidth="10" defaultColWidth="10.28515625" defaultRowHeight="12.75" x14ac:dyDescent="0.25"/>
  <cols>
    <col min="1" max="1" width="26.42578125" style="649" customWidth="1"/>
    <col min="2" max="2" width="21.7109375" style="649" customWidth="1"/>
    <col min="3" max="3" width="19.85546875" style="649" customWidth="1"/>
    <col min="4" max="4" width="19.7109375" style="649" customWidth="1"/>
    <col min="5" max="5" width="5.5703125" style="649" customWidth="1"/>
    <col min="6" max="6" width="21.140625" style="649" customWidth="1"/>
    <col min="7" max="7" width="19" style="649" customWidth="1"/>
    <col min="8" max="8" width="18" style="649" customWidth="1"/>
    <col min="9" max="9" width="17.28515625" style="649" customWidth="1"/>
    <col min="10" max="10" width="17.85546875" style="649" customWidth="1"/>
    <col min="11" max="11" width="17.28515625" style="649" customWidth="1"/>
    <col min="12" max="12" width="16.28515625" style="649" customWidth="1"/>
    <col min="13" max="13" width="15.42578125" style="649" customWidth="1"/>
    <col min="14" max="14" width="17.140625" style="649" customWidth="1"/>
    <col min="15" max="15" width="8.28515625" style="649" customWidth="1"/>
    <col min="16" max="16" width="8.5703125" style="649" customWidth="1"/>
    <col min="17" max="17" width="8" style="649" customWidth="1"/>
    <col min="18" max="18" width="8.42578125" style="649" customWidth="1"/>
    <col min="19" max="19" width="20.140625" style="649" customWidth="1"/>
    <col min="20" max="20" width="4.28515625" style="1039" customWidth="1"/>
    <col min="21" max="21" width="11" style="649" customWidth="1"/>
    <col min="22" max="22" width="9.140625" style="649" customWidth="1"/>
    <col min="23" max="23" width="8.85546875" style="649" customWidth="1"/>
    <col min="24" max="24" width="8.7109375" style="649" customWidth="1"/>
    <col min="25" max="25" width="14.85546875" style="649" customWidth="1"/>
    <col min="26" max="26" width="130.28515625" style="649" customWidth="1"/>
    <col min="27" max="27" width="25" style="649" customWidth="1"/>
    <col min="28" max="28" width="41.28515625" style="649" customWidth="1"/>
    <col min="29" max="16384" width="10.28515625" style="649"/>
  </cols>
  <sheetData>
    <row r="1" spans="1:28" ht="13.5" thickBot="1" x14ac:dyDescent="0.3">
      <c r="A1" s="1014"/>
      <c r="B1" s="1014"/>
      <c r="C1" s="1014"/>
      <c r="D1" s="1014"/>
      <c r="E1" s="1014"/>
      <c r="F1" s="1014"/>
      <c r="G1" s="1014"/>
      <c r="H1" s="1014"/>
      <c r="I1" s="1014"/>
      <c r="J1" s="1014"/>
      <c r="K1" s="1014"/>
      <c r="L1" s="1014"/>
      <c r="M1" s="1014"/>
      <c r="N1" s="1014"/>
      <c r="O1" s="1014"/>
      <c r="P1" s="1014"/>
      <c r="Q1" s="1014"/>
      <c r="R1" s="1014"/>
      <c r="S1" s="1014"/>
      <c r="T1" s="1014"/>
      <c r="U1" s="1014"/>
      <c r="V1" s="1014"/>
      <c r="W1" s="1014"/>
      <c r="X1" s="1014"/>
      <c r="Y1" s="1014"/>
      <c r="Z1" s="1014"/>
    </row>
    <row r="2" spans="1:28" ht="15.75" x14ac:dyDescent="0.25">
      <c r="A2" s="1015"/>
      <c r="B2" s="1163" t="s">
        <v>783</v>
      </c>
      <c r="C2" s="1164"/>
      <c r="D2" s="1164"/>
      <c r="E2" s="1164"/>
      <c r="F2" s="1164"/>
      <c r="G2" s="1164"/>
      <c r="H2" s="1164"/>
      <c r="I2" s="1164"/>
      <c r="J2" s="1164"/>
      <c r="K2" s="1164"/>
      <c r="L2" s="1164"/>
      <c r="M2" s="1164"/>
      <c r="N2" s="1164"/>
      <c r="O2" s="1164"/>
      <c r="P2" s="1164"/>
      <c r="Q2" s="1164"/>
      <c r="R2" s="1164"/>
      <c r="S2" s="1164"/>
      <c r="T2" s="1164"/>
      <c r="U2" s="1164"/>
      <c r="V2" s="1164"/>
      <c r="W2" s="1164"/>
      <c r="X2" s="1164"/>
      <c r="Y2" s="1164"/>
      <c r="Z2" s="1164"/>
      <c r="AA2" s="1165"/>
      <c r="AB2" s="1016" t="s">
        <v>1</v>
      </c>
    </row>
    <row r="3" spans="1:28" ht="14.25" x14ac:dyDescent="0.25">
      <c r="A3" s="1017"/>
      <c r="B3" s="233" t="s">
        <v>1046</v>
      </c>
      <c r="C3" s="234"/>
      <c r="D3" s="234"/>
      <c r="E3" s="234"/>
      <c r="F3" s="234"/>
      <c r="G3" s="234"/>
      <c r="H3" s="234"/>
      <c r="I3" s="234"/>
      <c r="J3" s="234"/>
      <c r="K3" s="234"/>
      <c r="L3" s="234"/>
      <c r="M3" s="234"/>
      <c r="N3" s="234"/>
      <c r="O3" s="234"/>
      <c r="P3" s="234"/>
      <c r="Q3" s="234"/>
      <c r="R3" s="234"/>
      <c r="S3" s="234"/>
      <c r="T3" s="234"/>
      <c r="U3" s="234"/>
      <c r="V3" s="234"/>
      <c r="W3" s="234"/>
      <c r="X3" s="234"/>
      <c r="Y3" s="234"/>
      <c r="Z3" s="234"/>
      <c r="AA3" s="235"/>
      <c r="AB3" s="1018" t="s">
        <v>3</v>
      </c>
    </row>
    <row r="4" spans="1:28" x14ac:dyDescent="0.25">
      <c r="A4" s="1017"/>
      <c r="B4" s="233" t="s">
        <v>863</v>
      </c>
      <c r="C4" s="234"/>
      <c r="D4" s="234"/>
      <c r="E4" s="234"/>
      <c r="F4" s="234"/>
      <c r="G4" s="234"/>
      <c r="H4" s="234"/>
      <c r="I4" s="234"/>
      <c r="J4" s="234"/>
      <c r="K4" s="234"/>
      <c r="L4" s="234"/>
      <c r="M4" s="234"/>
      <c r="N4" s="234"/>
      <c r="O4" s="234"/>
      <c r="P4" s="234"/>
      <c r="Q4" s="234"/>
      <c r="R4" s="234"/>
      <c r="S4" s="234"/>
      <c r="T4" s="234"/>
      <c r="U4" s="234"/>
      <c r="V4" s="234"/>
      <c r="W4" s="234"/>
      <c r="X4" s="234"/>
      <c r="Y4" s="234"/>
      <c r="Z4" s="234"/>
      <c r="AA4" s="235"/>
      <c r="AB4" s="1018" t="s">
        <v>5</v>
      </c>
    </row>
    <row r="5" spans="1:28" ht="13.5" thickBot="1" x14ac:dyDescent="0.3">
      <c r="A5" s="1019"/>
      <c r="B5" s="236"/>
      <c r="C5" s="237"/>
      <c r="D5" s="237"/>
      <c r="E5" s="237"/>
      <c r="F5" s="237"/>
      <c r="G5" s="237"/>
      <c r="H5" s="237"/>
      <c r="I5" s="237"/>
      <c r="J5" s="237"/>
      <c r="K5" s="237"/>
      <c r="L5" s="237"/>
      <c r="M5" s="237"/>
      <c r="N5" s="237"/>
      <c r="O5" s="237"/>
      <c r="P5" s="237"/>
      <c r="Q5" s="237"/>
      <c r="R5" s="237"/>
      <c r="S5" s="237"/>
      <c r="T5" s="237"/>
      <c r="U5" s="237"/>
      <c r="V5" s="237"/>
      <c r="W5" s="237"/>
      <c r="X5" s="237"/>
      <c r="Y5" s="237"/>
      <c r="Z5" s="237"/>
      <c r="AA5" s="238"/>
      <c r="AB5" s="1020" t="s">
        <v>6</v>
      </c>
    </row>
    <row r="6" spans="1:28" ht="13.5" thickBot="1" x14ac:dyDescent="0.3">
      <c r="A6" s="586"/>
      <c r="B6" s="587"/>
      <c r="C6" s="587"/>
      <c r="D6" s="587"/>
      <c r="E6" s="587"/>
      <c r="F6" s="587"/>
      <c r="G6" s="587"/>
      <c r="H6" s="587"/>
      <c r="I6" s="587"/>
      <c r="J6" s="587"/>
      <c r="K6" s="587"/>
      <c r="L6" s="587"/>
      <c r="M6" s="587"/>
      <c r="N6" s="587"/>
      <c r="O6" s="587"/>
      <c r="P6" s="587"/>
      <c r="Q6" s="587"/>
      <c r="R6" s="587"/>
      <c r="S6" s="587"/>
      <c r="T6" s="587"/>
      <c r="U6" s="587"/>
      <c r="V6" s="587"/>
      <c r="W6" s="587"/>
      <c r="X6" s="587"/>
      <c r="Y6" s="587"/>
      <c r="Z6" s="587"/>
      <c r="AA6" s="587"/>
      <c r="AB6" s="589"/>
    </row>
    <row r="7" spans="1:28" x14ac:dyDescent="0.25">
      <c r="A7" s="18" t="s">
        <v>7</v>
      </c>
      <c r="B7" s="1021" t="s">
        <v>1047</v>
      </c>
      <c r="C7" s="1021"/>
      <c r="D7" s="1021"/>
      <c r="E7" s="1021"/>
      <c r="F7" s="1021"/>
      <c r="G7" s="1021"/>
      <c r="H7" s="1021"/>
      <c r="I7" s="1021"/>
      <c r="J7" s="1021"/>
      <c r="K7" s="1021"/>
      <c r="L7" s="1021"/>
      <c r="M7" s="1021"/>
      <c r="N7" s="1021"/>
      <c r="O7" s="1021"/>
      <c r="P7" s="1021"/>
      <c r="Q7" s="1021"/>
      <c r="R7" s="1021"/>
      <c r="S7" s="1021"/>
      <c r="T7" s="1021"/>
      <c r="U7" s="1021"/>
      <c r="V7" s="1021"/>
      <c r="W7" s="1021"/>
      <c r="X7" s="1021"/>
      <c r="Y7" s="1021"/>
      <c r="Z7" s="1021"/>
      <c r="AA7" s="1021"/>
      <c r="AB7" s="1022"/>
    </row>
    <row r="8" spans="1:28" x14ac:dyDescent="0.25">
      <c r="A8" s="21" t="s">
        <v>9</v>
      </c>
      <c r="B8" s="1006" t="s">
        <v>865</v>
      </c>
      <c r="C8" s="1006"/>
      <c r="D8" s="1006"/>
      <c r="E8" s="1006"/>
      <c r="F8" s="1006"/>
      <c r="G8" s="1006"/>
      <c r="H8" s="1006"/>
      <c r="I8" s="1006"/>
      <c r="J8" s="1006"/>
      <c r="K8" s="1006"/>
      <c r="L8" s="1006"/>
      <c r="M8" s="1006"/>
      <c r="N8" s="1006"/>
      <c r="O8" s="1006"/>
      <c r="P8" s="1006"/>
      <c r="Q8" s="1006"/>
      <c r="R8" s="1006"/>
      <c r="S8" s="1006"/>
      <c r="T8" s="1006"/>
      <c r="U8" s="1006"/>
      <c r="V8" s="1006"/>
      <c r="W8" s="1006"/>
      <c r="X8" s="1006"/>
      <c r="Y8" s="1006"/>
      <c r="Z8" s="1006"/>
      <c r="AA8" s="1006"/>
      <c r="AB8" s="1007"/>
    </row>
    <row r="9" spans="1:28" x14ac:dyDescent="0.25">
      <c r="A9" s="21" t="s">
        <v>11</v>
      </c>
      <c r="B9" s="1023" t="s">
        <v>790</v>
      </c>
      <c r="C9" s="1024"/>
      <c r="D9" s="1024"/>
      <c r="E9" s="1024"/>
      <c r="F9" s="1024"/>
      <c r="G9" s="1024"/>
      <c r="H9" s="1024"/>
      <c r="I9" s="1024"/>
      <c r="J9" s="1024"/>
      <c r="K9" s="1024"/>
      <c r="L9" s="1024"/>
      <c r="M9" s="1024"/>
      <c r="N9" s="1024"/>
      <c r="O9" s="1024"/>
      <c r="P9" s="1024"/>
      <c r="Q9" s="1024"/>
      <c r="R9" s="1024"/>
      <c r="S9" s="1024"/>
      <c r="T9" s="1024"/>
      <c r="U9" s="1024"/>
      <c r="V9" s="1024"/>
      <c r="W9" s="1024"/>
      <c r="X9" s="1024"/>
      <c r="Y9" s="1024"/>
      <c r="Z9" s="1024"/>
      <c r="AA9" s="1024"/>
      <c r="AB9" s="1025"/>
    </row>
    <row r="10" spans="1:28" x14ac:dyDescent="0.25">
      <c r="A10" s="22" t="s">
        <v>13</v>
      </c>
      <c r="B10" s="22"/>
      <c r="C10" s="22"/>
      <c r="D10" s="25"/>
      <c r="E10" s="25"/>
      <c r="F10" s="25"/>
      <c r="G10" s="25"/>
      <c r="H10" s="25"/>
      <c r="I10" s="25"/>
      <c r="J10" s="25"/>
      <c r="K10" s="25"/>
      <c r="L10" s="25"/>
      <c r="M10" s="25"/>
      <c r="N10" s="25"/>
      <c r="O10" s="25"/>
      <c r="P10" s="25"/>
      <c r="Q10" s="25"/>
      <c r="R10" s="25"/>
      <c r="S10" s="25"/>
      <c r="T10" s="25"/>
      <c r="U10" s="25"/>
      <c r="V10" s="25"/>
      <c r="W10" s="25"/>
      <c r="X10" s="25"/>
      <c r="Y10" s="25"/>
      <c r="Z10" s="25"/>
      <c r="AA10" s="25"/>
      <c r="AB10" s="26"/>
    </row>
    <row r="11" spans="1:28" x14ac:dyDescent="0.25">
      <c r="A11" s="27" t="s">
        <v>14</v>
      </c>
      <c r="B11" s="28" t="s">
        <v>15</v>
      </c>
      <c r="C11" s="33"/>
      <c r="D11" s="968">
        <v>43850</v>
      </c>
      <c r="E11" s="244"/>
      <c r="F11" s="244"/>
      <c r="G11" s="244"/>
      <c r="H11" s="244"/>
      <c r="I11" s="244"/>
      <c r="J11" s="244"/>
      <c r="K11" s="244"/>
      <c r="L11" s="244"/>
      <c r="M11" s="244"/>
      <c r="N11" s="244"/>
      <c r="O11" s="244"/>
      <c r="P11" s="244"/>
      <c r="Q11" s="244"/>
      <c r="R11" s="244"/>
      <c r="S11" s="244"/>
      <c r="T11" s="244"/>
      <c r="U11" s="244"/>
      <c r="V11" s="244"/>
      <c r="W11" s="244"/>
      <c r="X11" s="244"/>
      <c r="Y11" s="244"/>
      <c r="Z11" s="244"/>
      <c r="AA11" s="244"/>
      <c r="AB11" s="245"/>
    </row>
    <row r="12" spans="1:28" x14ac:dyDescent="0.25">
      <c r="A12" s="27"/>
      <c r="B12" s="28" t="s">
        <v>17</v>
      </c>
      <c r="C12" s="33"/>
      <c r="D12" s="34"/>
      <c r="E12" s="31"/>
      <c r="F12" s="31"/>
      <c r="G12" s="31"/>
      <c r="H12" s="31"/>
      <c r="I12" s="31"/>
      <c r="J12" s="31"/>
      <c r="K12" s="31"/>
      <c r="L12" s="31"/>
      <c r="M12" s="31"/>
      <c r="N12" s="31"/>
      <c r="O12" s="31"/>
      <c r="P12" s="31"/>
      <c r="Q12" s="31"/>
      <c r="R12" s="31"/>
      <c r="S12" s="31"/>
      <c r="T12" s="31"/>
      <c r="U12" s="31"/>
      <c r="V12" s="31"/>
      <c r="W12" s="31"/>
      <c r="X12" s="31"/>
      <c r="Y12" s="31"/>
      <c r="Z12" s="31"/>
      <c r="AA12" s="31"/>
      <c r="AB12" s="32"/>
    </row>
    <row r="13" spans="1:28" x14ac:dyDescent="0.25">
      <c r="A13" s="27"/>
      <c r="B13" s="28" t="s">
        <v>19</v>
      </c>
      <c r="C13" s="33" t="s">
        <v>16</v>
      </c>
      <c r="D13" s="34" t="s">
        <v>1048</v>
      </c>
      <c r="E13" s="31"/>
      <c r="F13" s="31"/>
      <c r="G13" s="31"/>
      <c r="H13" s="31"/>
      <c r="I13" s="31"/>
      <c r="J13" s="31"/>
      <c r="K13" s="31"/>
      <c r="L13" s="31"/>
      <c r="M13" s="31"/>
      <c r="N13" s="31"/>
      <c r="O13" s="31"/>
      <c r="P13" s="31"/>
      <c r="Q13" s="31"/>
      <c r="R13" s="31"/>
      <c r="S13" s="31"/>
      <c r="T13" s="31"/>
      <c r="U13" s="31"/>
      <c r="V13" s="31"/>
      <c r="W13" s="31"/>
      <c r="X13" s="31"/>
      <c r="Y13" s="31"/>
      <c r="Z13" s="31"/>
      <c r="AA13" s="31"/>
      <c r="AB13" s="32"/>
    </row>
    <row r="14" spans="1:28" ht="13.5" thickBot="1" x14ac:dyDescent="0.3">
      <c r="A14" s="35" t="s">
        <v>20</v>
      </c>
      <c r="B14" s="1026" t="s">
        <v>1049</v>
      </c>
      <c r="C14" s="1027"/>
      <c r="D14" s="1027"/>
      <c r="E14" s="1027"/>
      <c r="F14" s="1027"/>
      <c r="G14" s="1027"/>
      <c r="H14" s="1027"/>
      <c r="I14" s="1027"/>
      <c r="J14" s="1027"/>
      <c r="K14" s="1027"/>
      <c r="L14" s="1027"/>
      <c r="M14" s="1027"/>
      <c r="N14" s="1027"/>
      <c r="O14" s="1027"/>
      <c r="P14" s="1027"/>
      <c r="Q14" s="1027"/>
      <c r="R14" s="1027"/>
      <c r="S14" s="1027"/>
      <c r="T14" s="1027"/>
      <c r="U14" s="1027"/>
      <c r="V14" s="1027"/>
      <c r="W14" s="1027"/>
      <c r="X14" s="1027"/>
      <c r="Y14" s="1027"/>
      <c r="Z14" s="1027"/>
      <c r="AA14" s="1027"/>
      <c r="AB14" s="1028"/>
    </row>
    <row r="15" spans="1:28" ht="13.5" thickBot="1" x14ac:dyDescent="0.3">
      <c r="A15" s="39"/>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573"/>
      <c r="AB15" s="573"/>
    </row>
    <row r="16" spans="1:28" x14ac:dyDescent="0.25">
      <c r="A16" s="41" t="s">
        <v>21</v>
      </c>
      <c r="B16" s="41" t="s">
        <v>22</v>
      </c>
      <c r="C16" s="41" t="s">
        <v>23</v>
      </c>
      <c r="D16" s="41" t="s">
        <v>24</v>
      </c>
      <c r="E16" s="41" t="s">
        <v>25</v>
      </c>
      <c r="F16" s="41" t="s">
        <v>26</v>
      </c>
      <c r="G16" s="41" t="s">
        <v>27</v>
      </c>
      <c r="H16" s="42" t="s">
        <v>28</v>
      </c>
      <c r="I16" s="42" t="s">
        <v>29</v>
      </c>
      <c r="J16" s="41" t="s">
        <v>30</v>
      </c>
      <c r="K16" s="41" t="s">
        <v>31</v>
      </c>
      <c r="L16" s="41" t="s">
        <v>32</v>
      </c>
      <c r="M16" s="41" t="s">
        <v>33</v>
      </c>
      <c r="N16" s="41" t="s">
        <v>34</v>
      </c>
      <c r="O16" s="43" t="s">
        <v>35</v>
      </c>
      <c r="P16" s="43"/>
      <c r="Q16" s="43"/>
      <c r="R16" s="43"/>
      <c r="S16" s="44"/>
      <c r="T16" s="45"/>
      <c r="U16" s="46" t="s">
        <v>36</v>
      </c>
      <c r="V16" s="41"/>
      <c r="W16" s="41"/>
      <c r="X16" s="41"/>
      <c r="Y16" s="47"/>
      <c r="Z16" s="41" t="s">
        <v>37</v>
      </c>
      <c r="AA16" s="41" t="s">
        <v>38</v>
      </c>
      <c r="AB16" s="48" t="s">
        <v>39</v>
      </c>
    </row>
    <row r="17" spans="1:28" ht="26.25" thickBot="1" x14ac:dyDescent="0.3">
      <c r="A17" s="49"/>
      <c r="B17" s="49"/>
      <c r="C17" s="49"/>
      <c r="D17" s="49"/>
      <c r="E17" s="49"/>
      <c r="F17" s="49"/>
      <c r="G17" s="49"/>
      <c r="H17" s="50"/>
      <c r="I17" s="50"/>
      <c r="J17" s="49"/>
      <c r="K17" s="49"/>
      <c r="L17" s="49"/>
      <c r="M17" s="49"/>
      <c r="N17" s="49"/>
      <c r="O17" s="51" t="s">
        <v>40</v>
      </c>
      <c r="P17" s="51" t="s">
        <v>41</v>
      </c>
      <c r="Q17" s="51" t="s">
        <v>42</v>
      </c>
      <c r="R17" s="51" t="s">
        <v>43</v>
      </c>
      <c r="S17" s="52" t="s">
        <v>44</v>
      </c>
      <c r="T17" s="53"/>
      <c r="U17" s="54" t="s">
        <v>40</v>
      </c>
      <c r="V17" s="51" t="s">
        <v>41</v>
      </c>
      <c r="W17" s="51" t="s">
        <v>42</v>
      </c>
      <c r="X17" s="51" t="s">
        <v>43</v>
      </c>
      <c r="Y17" s="52" t="s">
        <v>45</v>
      </c>
      <c r="Z17" s="49"/>
      <c r="AA17" s="49"/>
      <c r="AB17" s="55"/>
    </row>
    <row r="18" spans="1:28" ht="102" x14ac:dyDescent="0.25">
      <c r="A18" s="77" t="s">
        <v>46</v>
      </c>
      <c r="B18" s="59" t="s">
        <v>1050</v>
      </c>
      <c r="C18" s="539" t="s">
        <v>1051</v>
      </c>
      <c r="D18" s="539" t="s">
        <v>1052</v>
      </c>
      <c r="E18" s="29">
        <v>1</v>
      </c>
      <c r="F18" s="539" t="s">
        <v>1053</v>
      </c>
      <c r="G18" s="29" t="s">
        <v>1054</v>
      </c>
      <c r="H18" s="29" t="s">
        <v>256</v>
      </c>
      <c r="I18" s="29" t="s">
        <v>1055</v>
      </c>
      <c r="J18" s="29" t="s">
        <v>1056</v>
      </c>
      <c r="K18" s="29" t="s">
        <v>184</v>
      </c>
      <c r="L18" s="64">
        <v>1</v>
      </c>
      <c r="M18" s="29" t="s">
        <v>1057</v>
      </c>
      <c r="N18" s="1029" t="s">
        <v>1058</v>
      </c>
      <c r="O18" s="440">
        <v>0.25</v>
      </c>
      <c r="P18" s="440">
        <v>0.25</v>
      </c>
      <c r="Q18" s="440">
        <v>0.25</v>
      </c>
      <c r="R18" s="440">
        <v>0.25</v>
      </c>
      <c r="S18" s="251">
        <f>SUM(O18:R18)</f>
        <v>1</v>
      </c>
      <c r="T18" s="53"/>
      <c r="U18" s="68">
        <v>0.25</v>
      </c>
      <c r="V18" s="250"/>
      <c r="W18" s="250"/>
      <c r="X18" s="250"/>
      <c r="Y18" s="251">
        <f>SUM(U18:X18)</f>
        <v>0.25</v>
      </c>
      <c r="Z18" s="62" t="s">
        <v>1059</v>
      </c>
      <c r="AA18" s="1030"/>
      <c r="AB18" s="1030"/>
    </row>
    <row r="19" spans="1:28" ht="140.25" x14ac:dyDescent="0.25">
      <c r="A19" s="254"/>
      <c r="B19" s="59"/>
      <c r="C19" s="607" t="s">
        <v>1060</v>
      </c>
      <c r="D19" s="539" t="s">
        <v>1061</v>
      </c>
      <c r="E19" s="29">
        <v>2</v>
      </c>
      <c r="F19" s="539" t="s">
        <v>1062</v>
      </c>
      <c r="G19" s="29" t="s">
        <v>1063</v>
      </c>
      <c r="H19" s="29" t="s">
        <v>256</v>
      </c>
      <c r="I19" s="539" t="s">
        <v>1064</v>
      </c>
      <c r="J19" s="29" t="s">
        <v>1065</v>
      </c>
      <c r="K19" s="29" t="s">
        <v>184</v>
      </c>
      <c r="L19" s="64">
        <v>1</v>
      </c>
      <c r="M19" s="29" t="s">
        <v>1066</v>
      </c>
      <c r="N19" s="29" t="s">
        <v>1067</v>
      </c>
      <c r="O19" s="440">
        <v>0.75</v>
      </c>
      <c r="P19" s="440">
        <v>0</v>
      </c>
      <c r="Q19" s="440">
        <v>0.25</v>
      </c>
      <c r="R19" s="440">
        <v>0</v>
      </c>
      <c r="S19" s="251">
        <f>SUM(O19:R19)</f>
        <v>1</v>
      </c>
      <c r="T19" s="53"/>
      <c r="U19" s="74">
        <v>0.25</v>
      </c>
      <c r="V19" s="64"/>
      <c r="W19" s="64"/>
      <c r="X19" s="64"/>
      <c r="Y19" s="440">
        <f>SUM(U19:X19)</f>
        <v>0.25</v>
      </c>
      <c r="Z19" s="62" t="s">
        <v>1068</v>
      </c>
      <c r="AA19" s="660"/>
      <c r="AB19" s="660"/>
    </row>
    <row r="20" spans="1:28" ht="114.75" x14ac:dyDescent="0.25">
      <c r="A20" s="254"/>
      <c r="B20" s="59"/>
      <c r="C20" s="539" t="s">
        <v>1069</v>
      </c>
      <c r="D20" s="539" t="s">
        <v>1070</v>
      </c>
      <c r="E20" s="1029">
        <v>3</v>
      </c>
      <c r="F20" s="1031" t="s">
        <v>1071</v>
      </c>
      <c r="G20" s="29" t="s">
        <v>1072</v>
      </c>
      <c r="H20" s="29" t="s">
        <v>107</v>
      </c>
      <c r="I20" s="29" t="s">
        <v>1073</v>
      </c>
      <c r="J20" s="29" t="s">
        <v>1074</v>
      </c>
      <c r="K20" s="29" t="s">
        <v>184</v>
      </c>
      <c r="L20" s="440">
        <v>1</v>
      </c>
      <c r="M20" s="29" t="s">
        <v>1075</v>
      </c>
      <c r="N20" s="29" t="s">
        <v>1076</v>
      </c>
      <c r="O20" s="440">
        <v>0.25</v>
      </c>
      <c r="P20" s="440">
        <v>0.25</v>
      </c>
      <c r="Q20" s="440">
        <v>0.25</v>
      </c>
      <c r="R20" s="440">
        <v>0.25</v>
      </c>
      <c r="S20" s="251">
        <f>SUM(O20:R20)</f>
        <v>1</v>
      </c>
      <c r="T20" s="53"/>
      <c r="U20" s="74">
        <v>0.25</v>
      </c>
      <c r="V20" s="64"/>
      <c r="W20" s="64"/>
      <c r="X20" s="64"/>
      <c r="Y20" s="440">
        <f>SUM(U20:X20)</f>
        <v>0.25</v>
      </c>
      <c r="Z20" s="1032" t="s">
        <v>1077</v>
      </c>
      <c r="AA20" s="660"/>
      <c r="AB20" s="660"/>
    </row>
    <row r="21" spans="1:28" ht="153.75" thickBot="1" x14ac:dyDescent="0.3">
      <c r="A21" s="254"/>
      <c r="B21" s="59"/>
      <c r="C21" s="539" t="s">
        <v>1078</v>
      </c>
      <c r="D21" s="539" t="s">
        <v>1079</v>
      </c>
      <c r="E21" s="1029">
        <v>4</v>
      </c>
      <c r="F21" s="1031" t="s">
        <v>1080</v>
      </c>
      <c r="G21" s="29" t="s">
        <v>1072</v>
      </c>
      <c r="H21" s="29" t="s">
        <v>256</v>
      </c>
      <c r="I21" s="29" t="s">
        <v>1081</v>
      </c>
      <c r="J21" s="29" t="s">
        <v>1082</v>
      </c>
      <c r="K21" s="29" t="s">
        <v>184</v>
      </c>
      <c r="L21" s="440">
        <v>1</v>
      </c>
      <c r="M21" s="29" t="s">
        <v>1083</v>
      </c>
      <c r="N21" s="29" t="s">
        <v>1084</v>
      </c>
      <c r="O21" s="440">
        <v>0.25</v>
      </c>
      <c r="P21" s="440">
        <v>0.25</v>
      </c>
      <c r="Q21" s="440">
        <v>0.25</v>
      </c>
      <c r="R21" s="440">
        <v>0.25</v>
      </c>
      <c r="S21" s="251">
        <f>SUM(O21:R21)</f>
        <v>1</v>
      </c>
      <c r="T21" s="53"/>
      <c r="U21" s="74">
        <v>0.25</v>
      </c>
      <c r="V21" s="64"/>
      <c r="W21" s="64"/>
      <c r="X21" s="64"/>
      <c r="Y21" s="440">
        <f>SUM(U21:X21)</f>
        <v>0.25</v>
      </c>
      <c r="Z21" s="1032" t="s">
        <v>1085</v>
      </c>
      <c r="AA21" s="660"/>
      <c r="AB21" s="660"/>
    </row>
    <row r="22" spans="1:28" s="1039" customFormat="1" ht="13.5" thickBot="1" x14ac:dyDescent="0.3">
      <c r="A22" s="1033" t="s">
        <v>159</v>
      </c>
      <c r="B22" s="1034"/>
      <c r="C22" s="1034"/>
      <c r="D22" s="1034"/>
      <c r="E22" s="1034"/>
      <c r="F22" s="1034"/>
      <c r="G22" s="1034"/>
      <c r="H22" s="1034"/>
      <c r="I22" s="1034"/>
      <c r="J22" s="1034"/>
      <c r="K22" s="1034"/>
      <c r="L22" s="1034"/>
      <c r="M22" s="1034"/>
      <c r="N22" s="1034"/>
      <c r="O22" s="1034"/>
      <c r="P22" s="1034"/>
      <c r="Q22" s="1034"/>
      <c r="R22" s="1035"/>
      <c r="S22" s="1036" t="s">
        <v>160</v>
      </c>
      <c r="T22" s="1037"/>
      <c r="U22" s="1037"/>
      <c r="V22" s="1037"/>
      <c r="W22" s="1037"/>
      <c r="X22" s="1037"/>
      <c r="Y22" s="1037"/>
      <c r="Z22" s="1037"/>
      <c r="AA22" s="1037"/>
      <c r="AB22" s="1038"/>
    </row>
    <row r="23" spans="1:28" x14ac:dyDescent="0.25">
      <c r="A23" s="94" t="s">
        <v>161</v>
      </c>
      <c r="B23" s="95"/>
      <c r="C23" s="95"/>
      <c r="D23" s="95"/>
      <c r="E23" s="96"/>
      <c r="F23" s="97" t="s">
        <v>162</v>
      </c>
      <c r="G23" s="707"/>
      <c r="H23" s="707"/>
      <c r="I23" s="707"/>
      <c r="J23" s="707"/>
      <c r="K23" s="707"/>
      <c r="L23" s="97"/>
      <c r="M23" s="707"/>
      <c r="N23" s="707"/>
      <c r="O23" s="707"/>
      <c r="P23" s="707"/>
      <c r="Q23" s="707"/>
      <c r="R23" s="733"/>
      <c r="S23" s="100"/>
      <c r="T23" s="733"/>
      <c r="U23" s="734"/>
      <c r="V23" s="734"/>
      <c r="W23" s="734"/>
      <c r="X23" s="734"/>
      <c r="Y23" s="735"/>
      <c r="Z23" s="100" t="s">
        <v>162</v>
      </c>
      <c r="AA23" s="103"/>
      <c r="AB23" s="104"/>
    </row>
    <row r="24" spans="1:28" x14ac:dyDescent="0.25">
      <c r="A24" s="105" t="s">
        <v>163</v>
      </c>
      <c r="B24" s="106" t="s">
        <v>1086</v>
      </c>
      <c r="C24" s="106"/>
      <c r="D24" s="106"/>
      <c r="E24" s="1040"/>
      <c r="F24" s="97" t="s">
        <v>165</v>
      </c>
      <c r="G24" s="72" t="s">
        <v>1087</v>
      </c>
      <c r="H24" s="72"/>
      <c r="I24" s="72"/>
      <c r="J24" s="72"/>
      <c r="K24" s="72"/>
      <c r="L24" s="97"/>
      <c r="M24" s="707"/>
      <c r="N24" s="707"/>
      <c r="O24" s="707"/>
      <c r="P24" s="707"/>
      <c r="Q24" s="707"/>
      <c r="R24" s="733"/>
      <c r="S24" s="100"/>
      <c r="T24" s="733"/>
      <c r="U24" s="734"/>
      <c r="V24" s="734"/>
      <c r="W24" s="734"/>
      <c r="X24" s="734"/>
      <c r="Y24" s="735"/>
      <c r="Z24" s="100" t="s">
        <v>167</v>
      </c>
      <c r="AA24" s="107" t="s">
        <v>859</v>
      </c>
      <c r="AB24" s="108"/>
    </row>
    <row r="25" spans="1:28" ht="13.5" thickBot="1" x14ac:dyDescent="0.3">
      <c r="A25" s="109" t="s">
        <v>170</v>
      </c>
      <c r="B25" s="1041">
        <v>43850</v>
      </c>
      <c r="C25" s="110"/>
      <c r="D25" s="110"/>
      <c r="E25" s="1042"/>
      <c r="F25" s="112" t="s">
        <v>170</v>
      </c>
      <c r="G25" s="1043">
        <v>43850</v>
      </c>
      <c r="H25" s="716"/>
      <c r="I25" s="716"/>
      <c r="J25" s="716"/>
      <c r="K25" s="716"/>
      <c r="L25" s="112"/>
      <c r="M25" s="716"/>
      <c r="N25" s="716"/>
      <c r="O25" s="716"/>
      <c r="P25" s="716"/>
      <c r="Q25" s="716"/>
      <c r="R25" s="741"/>
      <c r="S25" s="115"/>
      <c r="T25" s="741"/>
      <c r="U25" s="743"/>
      <c r="V25" s="743"/>
      <c r="W25" s="743"/>
      <c r="X25" s="743"/>
      <c r="Y25" s="744"/>
      <c r="Z25" s="115" t="s">
        <v>170</v>
      </c>
      <c r="AA25" s="273"/>
      <c r="AB25" s="118"/>
    </row>
  </sheetData>
  <mergeCells count="55">
    <mergeCell ref="B24:E24"/>
    <mergeCell ref="G24:K24"/>
    <mergeCell ref="M24:R24"/>
    <mergeCell ref="T24:Y24"/>
    <mergeCell ref="AA24:AB24"/>
    <mergeCell ref="B25:E25"/>
    <mergeCell ref="G25:K25"/>
    <mergeCell ref="M25:R25"/>
    <mergeCell ref="T25:Y25"/>
    <mergeCell ref="AA25:AB25"/>
    <mergeCell ref="A22:R22"/>
    <mergeCell ref="S22:AB22"/>
    <mergeCell ref="B23:E23"/>
    <mergeCell ref="G23:K23"/>
    <mergeCell ref="M23:R23"/>
    <mergeCell ref="T23:Y23"/>
    <mergeCell ref="AA23:AB23"/>
    <mergeCell ref="T16:T21"/>
    <mergeCell ref="U16:Y16"/>
    <mergeCell ref="Z16:Z17"/>
    <mergeCell ref="AA16:AA17"/>
    <mergeCell ref="AB16:AB17"/>
    <mergeCell ref="A18:A21"/>
    <mergeCell ref="B18:B21"/>
    <mergeCell ref="J16:J17"/>
    <mergeCell ref="K16:K17"/>
    <mergeCell ref="L16:L17"/>
    <mergeCell ref="M16:M17"/>
    <mergeCell ref="N16:N17"/>
    <mergeCell ref="O16:S16"/>
    <mergeCell ref="B14:AB14"/>
    <mergeCell ref="A16:A17"/>
    <mergeCell ref="B16:B17"/>
    <mergeCell ref="C16:C17"/>
    <mergeCell ref="D16:D17"/>
    <mergeCell ref="E16:E17"/>
    <mergeCell ref="F16:F17"/>
    <mergeCell ref="G16:G17"/>
    <mergeCell ref="H16:H17"/>
    <mergeCell ref="I16:I17"/>
    <mergeCell ref="B7:AB7"/>
    <mergeCell ref="B8:AB8"/>
    <mergeCell ref="B9:AB9"/>
    <mergeCell ref="A10:C10"/>
    <mergeCell ref="D10:AB10"/>
    <mergeCell ref="A11:A13"/>
    <mergeCell ref="D11:AB11"/>
    <mergeCell ref="D12:AB12"/>
    <mergeCell ref="D13:AB13"/>
    <mergeCell ref="A1:Z1"/>
    <mergeCell ref="A2:A5"/>
    <mergeCell ref="B2:AA2"/>
    <mergeCell ref="B3:AA3"/>
    <mergeCell ref="B4:AA5"/>
    <mergeCell ref="A6:AB6"/>
  </mergeCells>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E3788-2A0E-4FD7-B411-E2E7B7752BDB}">
  <dimension ref="A1:AB33"/>
  <sheetViews>
    <sheetView workbookViewId="0">
      <selection activeCell="B4" sqref="B4:AA5"/>
    </sheetView>
  </sheetViews>
  <sheetFormatPr baseColWidth="10" defaultRowHeight="15" x14ac:dyDescent="0.25"/>
  <cols>
    <col min="1" max="1" width="26.42578125" style="2" customWidth="1"/>
    <col min="2" max="2" width="15.85546875" style="2" customWidth="1"/>
    <col min="3" max="3" width="19.85546875" style="2" customWidth="1"/>
    <col min="4" max="4" width="19.7109375" style="2" customWidth="1"/>
    <col min="5" max="5" width="11.28515625" style="2" customWidth="1"/>
    <col min="6" max="6" width="26.42578125" style="2" customWidth="1"/>
    <col min="7" max="7" width="23.140625" style="2" customWidth="1"/>
    <col min="8" max="8" width="21.85546875" style="2" customWidth="1"/>
    <col min="9" max="9" width="18.85546875" style="2" customWidth="1"/>
    <col min="10" max="10" width="21.85546875" style="2" customWidth="1"/>
    <col min="11" max="11" width="17.28515625" style="2" customWidth="1"/>
    <col min="12" max="12" width="16.28515625" style="2" customWidth="1"/>
    <col min="13" max="13" width="15.42578125" style="2" customWidth="1"/>
    <col min="14" max="14" width="26.7109375" style="2" customWidth="1"/>
    <col min="15" max="18" width="8.42578125" style="2" customWidth="1"/>
    <col min="19" max="19" width="15.85546875" style="2" customWidth="1"/>
    <col min="20" max="20" width="4.28515625" style="93" customWidth="1"/>
    <col min="21" max="24" width="8.42578125" style="2" customWidth="1"/>
    <col min="25" max="25" width="12" style="2" customWidth="1"/>
    <col min="26" max="26" width="64.7109375" style="2" customWidth="1"/>
    <col min="27" max="27" width="63.5703125" style="2" customWidth="1"/>
    <col min="28" max="28" width="35" style="2" customWidth="1"/>
    <col min="29" max="256" width="11.42578125" style="2"/>
    <col min="257" max="257" width="26.42578125" style="2" customWidth="1"/>
    <col min="258" max="258" width="15.85546875" style="2" customWidth="1"/>
    <col min="259" max="259" width="19.85546875" style="2" customWidth="1"/>
    <col min="260" max="260" width="19.7109375" style="2" customWidth="1"/>
    <col min="261" max="261" width="11.28515625" style="2" customWidth="1"/>
    <col min="262" max="262" width="26.42578125" style="2" customWidth="1"/>
    <col min="263" max="263" width="23.140625" style="2" customWidth="1"/>
    <col min="264" max="264" width="21.85546875" style="2" customWidth="1"/>
    <col min="265" max="265" width="18.85546875" style="2" customWidth="1"/>
    <col min="266" max="266" width="21.85546875" style="2" customWidth="1"/>
    <col min="267" max="267" width="17.28515625" style="2" customWidth="1"/>
    <col min="268" max="268" width="16.28515625" style="2" customWidth="1"/>
    <col min="269" max="269" width="15.42578125" style="2" customWidth="1"/>
    <col min="270" max="270" width="26.7109375" style="2" customWidth="1"/>
    <col min="271" max="274" width="8.42578125" style="2" customWidth="1"/>
    <col min="275" max="275" width="15.85546875" style="2" customWidth="1"/>
    <col min="276" max="276" width="4.28515625" style="2" customWidth="1"/>
    <col min="277" max="280" width="8.42578125" style="2" customWidth="1"/>
    <col min="281" max="281" width="12" style="2" customWidth="1"/>
    <col min="282" max="282" width="64.7109375" style="2" customWidth="1"/>
    <col min="283" max="283" width="63.5703125" style="2" customWidth="1"/>
    <col min="284" max="284" width="35" style="2" customWidth="1"/>
    <col min="285" max="512" width="11.42578125" style="2"/>
    <col min="513" max="513" width="26.42578125" style="2" customWidth="1"/>
    <col min="514" max="514" width="15.85546875" style="2" customWidth="1"/>
    <col min="515" max="515" width="19.85546875" style="2" customWidth="1"/>
    <col min="516" max="516" width="19.7109375" style="2" customWidth="1"/>
    <col min="517" max="517" width="11.28515625" style="2" customWidth="1"/>
    <col min="518" max="518" width="26.42578125" style="2" customWidth="1"/>
    <col min="519" max="519" width="23.140625" style="2" customWidth="1"/>
    <col min="520" max="520" width="21.85546875" style="2" customWidth="1"/>
    <col min="521" max="521" width="18.85546875" style="2" customWidth="1"/>
    <col min="522" max="522" width="21.85546875" style="2" customWidth="1"/>
    <col min="523" max="523" width="17.28515625" style="2" customWidth="1"/>
    <col min="524" max="524" width="16.28515625" style="2" customWidth="1"/>
    <col min="525" max="525" width="15.42578125" style="2" customWidth="1"/>
    <col min="526" max="526" width="26.7109375" style="2" customWidth="1"/>
    <col min="527" max="530" width="8.42578125" style="2" customWidth="1"/>
    <col min="531" max="531" width="15.85546875" style="2" customWidth="1"/>
    <col min="532" max="532" width="4.28515625" style="2" customWidth="1"/>
    <col min="533" max="536" width="8.42578125" style="2" customWidth="1"/>
    <col min="537" max="537" width="12" style="2" customWidth="1"/>
    <col min="538" max="538" width="64.7109375" style="2" customWidth="1"/>
    <col min="539" max="539" width="63.5703125" style="2" customWidth="1"/>
    <col min="540" max="540" width="35" style="2" customWidth="1"/>
    <col min="541" max="768" width="11.42578125" style="2"/>
    <col min="769" max="769" width="26.42578125" style="2" customWidth="1"/>
    <col min="770" max="770" width="15.85546875" style="2" customWidth="1"/>
    <col min="771" max="771" width="19.85546875" style="2" customWidth="1"/>
    <col min="772" max="772" width="19.7109375" style="2" customWidth="1"/>
    <col min="773" max="773" width="11.28515625" style="2" customWidth="1"/>
    <col min="774" max="774" width="26.42578125" style="2" customWidth="1"/>
    <col min="775" max="775" width="23.140625" style="2" customWidth="1"/>
    <col min="776" max="776" width="21.85546875" style="2" customWidth="1"/>
    <col min="777" max="777" width="18.85546875" style="2" customWidth="1"/>
    <col min="778" max="778" width="21.85546875" style="2" customWidth="1"/>
    <col min="779" max="779" width="17.28515625" style="2" customWidth="1"/>
    <col min="780" max="780" width="16.28515625" style="2" customWidth="1"/>
    <col min="781" max="781" width="15.42578125" style="2" customWidth="1"/>
    <col min="782" max="782" width="26.7109375" style="2" customWidth="1"/>
    <col min="783" max="786" width="8.42578125" style="2" customWidth="1"/>
    <col min="787" max="787" width="15.85546875" style="2" customWidth="1"/>
    <col min="788" max="788" width="4.28515625" style="2" customWidth="1"/>
    <col min="789" max="792" width="8.42578125" style="2" customWidth="1"/>
    <col min="793" max="793" width="12" style="2" customWidth="1"/>
    <col min="794" max="794" width="64.7109375" style="2" customWidth="1"/>
    <col min="795" max="795" width="63.5703125" style="2" customWidth="1"/>
    <col min="796" max="796" width="35" style="2" customWidth="1"/>
    <col min="797" max="1024" width="11.42578125" style="2"/>
    <col min="1025" max="1025" width="26.42578125" style="2" customWidth="1"/>
    <col min="1026" max="1026" width="15.85546875" style="2" customWidth="1"/>
    <col min="1027" max="1027" width="19.85546875" style="2" customWidth="1"/>
    <col min="1028" max="1028" width="19.7109375" style="2" customWidth="1"/>
    <col min="1029" max="1029" width="11.28515625" style="2" customWidth="1"/>
    <col min="1030" max="1030" width="26.42578125" style="2" customWidth="1"/>
    <col min="1031" max="1031" width="23.140625" style="2" customWidth="1"/>
    <col min="1032" max="1032" width="21.85546875" style="2" customWidth="1"/>
    <col min="1033" max="1033" width="18.85546875" style="2" customWidth="1"/>
    <col min="1034" max="1034" width="21.85546875" style="2" customWidth="1"/>
    <col min="1035" max="1035" width="17.28515625" style="2" customWidth="1"/>
    <col min="1036" max="1036" width="16.28515625" style="2" customWidth="1"/>
    <col min="1037" max="1037" width="15.42578125" style="2" customWidth="1"/>
    <col min="1038" max="1038" width="26.7109375" style="2" customWidth="1"/>
    <col min="1039" max="1042" width="8.42578125" style="2" customWidth="1"/>
    <col min="1043" max="1043" width="15.85546875" style="2" customWidth="1"/>
    <col min="1044" max="1044" width="4.28515625" style="2" customWidth="1"/>
    <col min="1045" max="1048" width="8.42578125" style="2" customWidth="1"/>
    <col min="1049" max="1049" width="12" style="2" customWidth="1"/>
    <col min="1050" max="1050" width="64.7109375" style="2" customWidth="1"/>
    <col min="1051" max="1051" width="63.5703125" style="2" customWidth="1"/>
    <col min="1052" max="1052" width="35" style="2" customWidth="1"/>
    <col min="1053" max="1280" width="11.42578125" style="2"/>
    <col min="1281" max="1281" width="26.42578125" style="2" customWidth="1"/>
    <col min="1282" max="1282" width="15.85546875" style="2" customWidth="1"/>
    <col min="1283" max="1283" width="19.85546875" style="2" customWidth="1"/>
    <col min="1284" max="1284" width="19.7109375" style="2" customWidth="1"/>
    <col min="1285" max="1285" width="11.28515625" style="2" customWidth="1"/>
    <col min="1286" max="1286" width="26.42578125" style="2" customWidth="1"/>
    <col min="1287" max="1287" width="23.140625" style="2" customWidth="1"/>
    <col min="1288" max="1288" width="21.85546875" style="2" customWidth="1"/>
    <col min="1289" max="1289" width="18.85546875" style="2" customWidth="1"/>
    <col min="1290" max="1290" width="21.85546875" style="2" customWidth="1"/>
    <col min="1291" max="1291" width="17.28515625" style="2" customWidth="1"/>
    <col min="1292" max="1292" width="16.28515625" style="2" customWidth="1"/>
    <col min="1293" max="1293" width="15.42578125" style="2" customWidth="1"/>
    <col min="1294" max="1294" width="26.7109375" style="2" customWidth="1"/>
    <col min="1295" max="1298" width="8.42578125" style="2" customWidth="1"/>
    <col min="1299" max="1299" width="15.85546875" style="2" customWidth="1"/>
    <col min="1300" max="1300" width="4.28515625" style="2" customWidth="1"/>
    <col min="1301" max="1304" width="8.42578125" style="2" customWidth="1"/>
    <col min="1305" max="1305" width="12" style="2" customWidth="1"/>
    <col min="1306" max="1306" width="64.7109375" style="2" customWidth="1"/>
    <col min="1307" max="1307" width="63.5703125" style="2" customWidth="1"/>
    <col min="1308" max="1308" width="35" style="2" customWidth="1"/>
    <col min="1309" max="1536" width="11.42578125" style="2"/>
    <col min="1537" max="1537" width="26.42578125" style="2" customWidth="1"/>
    <col min="1538" max="1538" width="15.85546875" style="2" customWidth="1"/>
    <col min="1539" max="1539" width="19.85546875" style="2" customWidth="1"/>
    <col min="1540" max="1540" width="19.7109375" style="2" customWidth="1"/>
    <col min="1541" max="1541" width="11.28515625" style="2" customWidth="1"/>
    <col min="1542" max="1542" width="26.42578125" style="2" customWidth="1"/>
    <col min="1543" max="1543" width="23.140625" style="2" customWidth="1"/>
    <col min="1544" max="1544" width="21.85546875" style="2" customWidth="1"/>
    <col min="1545" max="1545" width="18.85546875" style="2" customWidth="1"/>
    <col min="1546" max="1546" width="21.85546875" style="2" customWidth="1"/>
    <col min="1547" max="1547" width="17.28515625" style="2" customWidth="1"/>
    <col min="1548" max="1548" width="16.28515625" style="2" customWidth="1"/>
    <col min="1549" max="1549" width="15.42578125" style="2" customWidth="1"/>
    <col min="1550" max="1550" width="26.7109375" style="2" customWidth="1"/>
    <col min="1551" max="1554" width="8.42578125" style="2" customWidth="1"/>
    <col min="1555" max="1555" width="15.85546875" style="2" customWidth="1"/>
    <col min="1556" max="1556" width="4.28515625" style="2" customWidth="1"/>
    <col min="1557" max="1560" width="8.42578125" style="2" customWidth="1"/>
    <col min="1561" max="1561" width="12" style="2" customWidth="1"/>
    <col min="1562" max="1562" width="64.7109375" style="2" customWidth="1"/>
    <col min="1563" max="1563" width="63.5703125" style="2" customWidth="1"/>
    <col min="1564" max="1564" width="35" style="2" customWidth="1"/>
    <col min="1565" max="1792" width="11.42578125" style="2"/>
    <col min="1793" max="1793" width="26.42578125" style="2" customWidth="1"/>
    <col min="1794" max="1794" width="15.85546875" style="2" customWidth="1"/>
    <col min="1795" max="1795" width="19.85546875" style="2" customWidth="1"/>
    <col min="1796" max="1796" width="19.7109375" style="2" customWidth="1"/>
    <col min="1797" max="1797" width="11.28515625" style="2" customWidth="1"/>
    <col min="1798" max="1798" width="26.42578125" style="2" customWidth="1"/>
    <col min="1799" max="1799" width="23.140625" style="2" customWidth="1"/>
    <col min="1800" max="1800" width="21.85546875" style="2" customWidth="1"/>
    <col min="1801" max="1801" width="18.85546875" style="2" customWidth="1"/>
    <col min="1802" max="1802" width="21.85546875" style="2" customWidth="1"/>
    <col min="1803" max="1803" width="17.28515625" style="2" customWidth="1"/>
    <col min="1804" max="1804" width="16.28515625" style="2" customWidth="1"/>
    <col min="1805" max="1805" width="15.42578125" style="2" customWidth="1"/>
    <col min="1806" max="1806" width="26.7109375" style="2" customWidth="1"/>
    <col min="1807" max="1810" width="8.42578125" style="2" customWidth="1"/>
    <col min="1811" max="1811" width="15.85546875" style="2" customWidth="1"/>
    <col min="1812" max="1812" width="4.28515625" style="2" customWidth="1"/>
    <col min="1813" max="1816" width="8.42578125" style="2" customWidth="1"/>
    <col min="1817" max="1817" width="12" style="2" customWidth="1"/>
    <col min="1818" max="1818" width="64.7109375" style="2" customWidth="1"/>
    <col min="1819" max="1819" width="63.5703125" style="2" customWidth="1"/>
    <col min="1820" max="1820" width="35" style="2" customWidth="1"/>
    <col min="1821" max="2048" width="11.42578125" style="2"/>
    <col min="2049" max="2049" width="26.42578125" style="2" customWidth="1"/>
    <col min="2050" max="2050" width="15.85546875" style="2" customWidth="1"/>
    <col min="2051" max="2051" width="19.85546875" style="2" customWidth="1"/>
    <col min="2052" max="2052" width="19.7109375" style="2" customWidth="1"/>
    <col min="2053" max="2053" width="11.28515625" style="2" customWidth="1"/>
    <col min="2054" max="2054" width="26.42578125" style="2" customWidth="1"/>
    <col min="2055" max="2055" width="23.140625" style="2" customWidth="1"/>
    <col min="2056" max="2056" width="21.85546875" style="2" customWidth="1"/>
    <col min="2057" max="2057" width="18.85546875" style="2" customWidth="1"/>
    <col min="2058" max="2058" width="21.85546875" style="2" customWidth="1"/>
    <col min="2059" max="2059" width="17.28515625" style="2" customWidth="1"/>
    <col min="2060" max="2060" width="16.28515625" style="2" customWidth="1"/>
    <col min="2061" max="2061" width="15.42578125" style="2" customWidth="1"/>
    <col min="2062" max="2062" width="26.7109375" style="2" customWidth="1"/>
    <col min="2063" max="2066" width="8.42578125" style="2" customWidth="1"/>
    <col min="2067" max="2067" width="15.85546875" style="2" customWidth="1"/>
    <col min="2068" max="2068" width="4.28515625" style="2" customWidth="1"/>
    <col min="2069" max="2072" width="8.42578125" style="2" customWidth="1"/>
    <col min="2073" max="2073" width="12" style="2" customWidth="1"/>
    <col min="2074" max="2074" width="64.7109375" style="2" customWidth="1"/>
    <col min="2075" max="2075" width="63.5703125" style="2" customWidth="1"/>
    <col min="2076" max="2076" width="35" style="2" customWidth="1"/>
    <col min="2077" max="2304" width="11.42578125" style="2"/>
    <col min="2305" max="2305" width="26.42578125" style="2" customWidth="1"/>
    <col min="2306" max="2306" width="15.85546875" style="2" customWidth="1"/>
    <col min="2307" max="2307" width="19.85546875" style="2" customWidth="1"/>
    <col min="2308" max="2308" width="19.7109375" style="2" customWidth="1"/>
    <col min="2309" max="2309" width="11.28515625" style="2" customWidth="1"/>
    <col min="2310" max="2310" width="26.42578125" style="2" customWidth="1"/>
    <col min="2311" max="2311" width="23.140625" style="2" customWidth="1"/>
    <col min="2312" max="2312" width="21.85546875" style="2" customWidth="1"/>
    <col min="2313" max="2313" width="18.85546875" style="2" customWidth="1"/>
    <col min="2314" max="2314" width="21.85546875" style="2" customWidth="1"/>
    <col min="2315" max="2315" width="17.28515625" style="2" customWidth="1"/>
    <col min="2316" max="2316" width="16.28515625" style="2" customWidth="1"/>
    <col min="2317" max="2317" width="15.42578125" style="2" customWidth="1"/>
    <col min="2318" max="2318" width="26.7109375" style="2" customWidth="1"/>
    <col min="2319" max="2322" width="8.42578125" style="2" customWidth="1"/>
    <col min="2323" max="2323" width="15.85546875" style="2" customWidth="1"/>
    <col min="2324" max="2324" width="4.28515625" style="2" customWidth="1"/>
    <col min="2325" max="2328" width="8.42578125" style="2" customWidth="1"/>
    <col min="2329" max="2329" width="12" style="2" customWidth="1"/>
    <col min="2330" max="2330" width="64.7109375" style="2" customWidth="1"/>
    <col min="2331" max="2331" width="63.5703125" style="2" customWidth="1"/>
    <col min="2332" max="2332" width="35" style="2" customWidth="1"/>
    <col min="2333" max="2560" width="11.42578125" style="2"/>
    <col min="2561" max="2561" width="26.42578125" style="2" customWidth="1"/>
    <col min="2562" max="2562" width="15.85546875" style="2" customWidth="1"/>
    <col min="2563" max="2563" width="19.85546875" style="2" customWidth="1"/>
    <col min="2564" max="2564" width="19.7109375" style="2" customWidth="1"/>
    <col min="2565" max="2565" width="11.28515625" style="2" customWidth="1"/>
    <col min="2566" max="2566" width="26.42578125" style="2" customWidth="1"/>
    <col min="2567" max="2567" width="23.140625" style="2" customWidth="1"/>
    <col min="2568" max="2568" width="21.85546875" style="2" customWidth="1"/>
    <col min="2569" max="2569" width="18.85546875" style="2" customWidth="1"/>
    <col min="2570" max="2570" width="21.85546875" style="2" customWidth="1"/>
    <col min="2571" max="2571" width="17.28515625" style="2" customWidth="1"/>
    <col min="2572" max="2572" width="16.28515625" style="2" customWidth="1"/>
    <col min="2573" max="2573" width="15.42578125" style="2" customWidth="1"/>
    <col min="2574" max="2574" width="26.7109375" style="2" customWidth="1"/>
    <col min="2575" max="2578" width="8.42578125" style="2" customWidth="1"/>
    <col min="2579" max="2579" width="15.85546875" style="2" customWidth="1"/>
    <col min="2580" max="2580" width="4.28515625" style="2" customWidth="1"/>
    <col min="2581" max="2584" width="8.42578125" style="2" customWidth="1"/>
    <col min="2585" max="2585" width="12" style="2" customWidth="1"/>
    <col min="2586" max="2586" width="64.7109375" style="2" customWidth="1"/>
    <col min="2587" max="2587" width="63.5703125" style="2" customWidth="1"/>
    <col min="2588" max="2588" width="35" style="2" customWidth="1"/>
    <col min="2589" max="2816" width="11.42578125" style="2"/>
    <col min="2817" max="2817" width="26.42578125" style="2" customWidth="1"/>
    <col min="2818" max="2818" width="15.85546875" style="2" customWidth="1"/>
    <col min="2819" max="2819" width="19.85546875" style="2" customWidth="1"/>
    <col min="2820" max="2820" width="19.7109375" style="2" customWidth="1"/>
    <col min="2821" max="2821" width="11.28515625" style="2" customWidth="1"/>
    <col min="2822" max="2822" width="26.42578125" style="2" customWidth="1"/>
    <col min="2823" max="2823" width="23.140625" style="2" customWidth="1"/>
    <col min="2824" max="2824" width="21.85546875" style="2" customWidth="1"/>
    <col min="2825" max="2825" width="18.85546875" style="2" customWidth="1"/>
    <col min="2826" max="2826" width="21.85546875" style="2" customWidth="1"/>
    <col min="2827" max="2827" width="17.28515625" style="2" customWidth="1"/>
    <col min="2828" max="2828" width="16.28515625" style="2" customWidth="1"/>
    <col min="2829" max="2829" width="15.42578125" style="2" customWidth="1"/>
    <col min="2830" max="2830" width="26.7109375" style="2" customWidth="1"/>
    <col min="2831" max="2834" width="8.42578125" style="2" customWidth="1"/>
    <col min="2835" max="2835" width="15.85546875" style="2" customWidth="1"/>
    <col min="2836" max="2836" width="4.28515625" style="2" customWidth="1"/>
    <col min="2837" max="2840" width="8.42578125" style="2" customWidth="1"/>
    <col min="2841" max="2841" width="12" style="2" customWidth="1"/>
    <col min="2842" max="2842" width="64.7109375" style="2" customWidth="1"/>
    <col min="2843" max="2843" width="63.5703125" style="2" customWidth="1"/>
    <col min="2844" max="2844" width="35" style="2" customWidth="1"/>
    <col min="2845" max="3072" width="11.42578125" style="2"/>
    <col min="3073" max="3073" width="26.42578125" style="2" customWidth="1"/>
    <col min="3074" max="3074" width="15.85546875" style="2" customWidth="1"/>
    <col min="3075" max="3075" width="19.85546875" style="2" customWidth="1"/>
    <col min="3076" max="3076" width="19.7109375" style="2" customWidth="1"/>
    <col min="3077" max="3077" width="11.28515625" style="2" customWidth="1"/>
    <col min="3078" max="3078" width="26.42578125" style="2" customWidth="1"/>
    <col min="3079" max="3079" width="23.140625" style="2" customWidth="1"/>
    <col min="3080" max="3080" width="21.85546875" style="2" customWidth="1"/>
    <col min="3081" max="3081" width="18.85546875" style="2" customWidth="1"/>
    <col min="3082" max="3082" width="21.85546875" style="2" customWidth="1"/>
    <col min="3083" max="3083" width="17.28515625" style="2" customWidth="1"/>
    <col min="3084" max="3084" width="16.28515625" style="2" customWidth="1"/>
    <col min="3085" max="3085" width="15.42578125" style="2" customWidth="1"/>
    <col min="3086" max="3086" width="26.7109375" style="2" customWidth="1"/>
    <col min="3087" max="3090" width="8.42578125" style="2" customWidth="1"/>
    <col min="3091" max="3091" width="15.85546875" style="2" customWidth="1"/>
    <col min="3092" max="3092" width="4.28515625" style="2" customWidth="1"/>
    <col min="3093" max="3096" width="8.42578125" style="2" customWidth="1"/>
    <col min="3097" max="3097" width="12" style="2" customWidth="1"/>
    <col min="3098" max="3098" width="64.7109375" style="2" customWidth="1"/>
    <col min="3099" max="3099" width="63.5703125" style="2" customWidth="1"/>
    <col min="3100" max="3100" width="35" style="2" customWidth="1"/>
    <col min="3101" max="3328" width="11.42578125" style="2"/>
    <col min="3329" max="3329" width="26.42578125" style="2" customWidth="1"/>
    <col min="3330" max="3330" width="15.85546875" style="2" customWidth="1"/>
    <col min="3331" max="3331" width="19.85546875" style="2" customWidth="1"/>
    <col min="3332" max="3332" width="19.7109375" style="2" customWidth="1"/>
    <col min="3333" max="3333" width="11.28515625" style="2" customWidth="1"/>
    <col min="3334" max="3334" width="26.42578125" style="2" customWidth="1"/>
    <col min="3335" max="3335" width="23.140625" style="2" customWidth="1"/>
    <col min="3336" max="3336" width="21.85546875" style="2" customWidth="1"/>
    <col min="3337" max="3337" width="18.85546875" style="2" customWidth="1"/>
    <col min="3338" max="3338" width="21.85546875" style="2" customWidth="1"/>
    <col min="3339" max="3339" width="17.28515625" style="2" customWidth="1"/>
    <col min="3340" max="3340" width="16.28515625" style="2" customWidth="1"/>
    <col min="3341" max="3341" width="15.42578125" style="2" customWidth="1"/>
    <col min="3342" max="3342" width="26.7109375" style="2" customWidth="1"/>
    <col min="3343" max="3346" width="8.42578125" style="2" customWidth="1"/>
    <col min="3347" max="3347" width="15.85546875" style="2" customWidth="1"/>
    <col min="3348" max="3348" width="4.28515625" style="2" customWidth="1"/>
    <col min="3349" max="3352" width="8.42578125" style="2" customWidth="1"/>
    <col min="3353" max="3353" width="12" style="2" customWidth="1"/>
    <col min="3354" max="3354" width="64.7109375" style="2" customWidth="1"/>
    <col min="3355" max="3355" width="63.5703125" style="2" customWidth="1"/>
    <col min="3356" max="3356" width="35" style="2" customWidth="1"/>
    <col min="3357" max="3584" width="11.42578125" style="2"/>
    <col min="3585" max="3585" width="26.42578125" style="2" customWidth="1"/>
    <col min="3586" max="3586" width="15.85546875" style="2" customWidth="1"/>
    <col min="3587" max="3587" width="19.85546875" style="2" customWidth="1"/>
    <col min="3588" max="3588" width="19.7109375" style="2" customWidth="1"/>
    <col min="3589" max="3589" width="11.28515625" style="2" customWidth="1"/>
    <col min="3590" max="3590" width="26.42578125" style="2" customWidth="1"/>
    <col min="3591" max="3591" width="23.140625" style="2" customWidth="1"/>
    <col min="3592" max="3592" width="21.85546875" style="2" customWidth="1"/>
    <col min="3593" max="3593" width="18.85546875" style="2" customWidth="1"/>
    <col min="3594" max="3594" width="21.85546875" style="2" customWidth="1"/>
    <col min="3595" max="3595" width="17.28515625" style="2" customWidth="1"/>
    <col min="3596" max="3596" width="16.28515625" style="2" customWidth="1"/>
    <col min="3597" max="3597" width="15.42578125" style="2" customWidth="1"/>
    <col min="3598" max="3598" width="26.7109375" style="2" customWidth="1"/>
    <col min="3599" max="3602" width="8.42578125" style="2" customWidth="1"/>
    <col min="3603" max="3603" width="15.85546875" style="2" customWidth="1"/>
    <col min="3604" max="3604" width="4.28515625" style="2" customWidth="1"/>
    <col min="3605" max="3608" width="8.42578125" style="2" customWidth="1"/>
    <col min="3609" max="3609" width="12" style="2" customWidth="1"/>
    <col min="3610" max="3610" width="64.7109375" style="2" customWidth="1"/>
    <col min="3611" max="3611" width="63.5703125" style="2" customWidth="1"/>
    <col min="3612" max="3612" width="35" style="2" customWidth="1"/>
    <col min="3613" max="3840" width="11.42578125" style="2"/>
    <col min="3841" max="3841" width="26.42578125" style="2" customWidth="1"/>
    <col min="3842" max="3842" width="15.85546875" style="2" customWidth="1"/>
    <col min="3843" max="3843" width="19.85546875" style="2" customWidth="1"/>
    <col min="3844" max="3844" width="19.7109375" style="2" customWidth="1"/>
    <col min="3845" max="3845" width="11.28515625" style="2" customWidth="1"/>
    <col min="3846" max="3846" width="26.42578125" style="2" customWidth="1"/>
    <col min="3847" max="3847" width="23.140625" style="2" customWidth="1"/>
    <col min="3848" max="3848" width="21.85546875" style="2" customWidth="1"/>
    <col min="3849" max="3849" width="18.85546875" style="2" customWidth="1"/>
    <col min="3850" max="3850" width="21.85546875" style="2" customWidth="1"/>
    <col min="3851" max="3851" width="17.28515625" style="2" customWidth="1"/>
    <col min="3852" max="3852" width="16.28515625" style="2" customWidth="1"/>
    <col min="3853" max="3853" width="15.42578125" style="2" customWidth="1"/>
    <col min="3854" max="3854" width="26.7109375" style="2" customWidth="1"/>
    <col min="3855" max="3858" width="8.42578125" style="2" customWidth="1"/>
    <col min="3859" max="3859" width="15.85546875" style="2" customWidth="1"/>
    <col min="3860" max="3860" width="4.28515625" style="2" customWidth="1"/>
    <col min="3861" max="3864" width="8.42578125" style="2" customWidth="1"/>
    <col min="3865" max="3865" width="12" style="2" customWidth="1"/>
    <col min="3866" max="3866" width="64.7109375" style="2" customWidth="1"/>
    <col min="3867" max="3867" width="63.5703125" style="2" customWidth="1"/>
    <col min="3868" max="3868" width="35" style="2" customWidth="1"/>
    <col min="3869" max="4096" width="11.42578125" style="2"/>
    <col min="4097" max="4097" width="26.42578125" style="2" customWidth="1"/>
    <col min="4098" max="4098" width="15.85546875" style="2" customWidth="1"/>
    <col min="4099" max="4099" width="19.85546875" style="2" customWidth="1"/>
    <col min="4100" max="4100" width="19.7109375" style="2" customWidth="1"/>
    <col min="4101" max="4101" width="11.28515625" style="2" customWidth="1"/>
    <col min="4102" max="4102" width="26.42578125" style="2" customWidth="1"/>
    <col min="4103" max="4103" width="23.140625" style="2" customWidth="1"/>
    <col min="4104" max="4104" width="21.85546875" style="2" customWidth="1"/>
    <col min="4105" max="4105" width="18.85546875" style="2" customWidth="1"/>
    <col min="4106" max="4106" width="21.85546875" style="2" customWidth="1"/>
    <col min="4107" max="4107" width="17.28515625" style="2" customWidth="1"/>
    <col min="4108" max="4108" width="16.28515625" style="2" customWidth="1"/>
    <col min="4109" max="4109" width="15.42578125" style="2" customWidth="1"/>
    <col min="4110" max="4110" width="26.7109375" style="2" customWidth="1"/>
    <col min="4111" max="4114" width="8.42578125" style="2" customWidth="1"/>
    <col min="4115" max="4115" width="15.85546875" style="2" customWidth="1"/>
    <col min="4116" max="4116" width="4.28515625" style="2" customWidth="1"/>
    <col min="4117" max="4120" width="8.42578125" style="2" customWidth="1"/>
    <col min="4121" max="4121" width="12" style="2" customWidth="1"/>
    <col min="4122" max="4122" width="64.7109375" style="2" customWidth="1"/>
    <col min="4123" max="4123" width="63.5703125" style="2" customWidth="1"/>
    <col min="4124" max="4124" width="35" style="2" customWidth="1"/>
    <col min="4125" max="4352" width="11.42578125" style="2"/>
    <col min="4353" max="4353" width="26.42578125" style="2" customWidth="1"/>
    <col min="4354" max="4354" width="15.85546875" style="2" customWidth="1"/>
    <col min="4355" max="4355" width="19.85546875" style="2" customWidth="1"/>
    <col min="4356" max="4356" width="19.7109375" style="2" customWidth="1"/>
    <col min="4357" max="4357" width="11.28515625" style="2" customWidth="1"/>
    <col min="4358" max="4358" width="26.42578125" style="2" customWidth="1"/>
    <col min="4359" max="4359" width="23.140625" style="2" customWidth="1"/>
    <col min="4360" max="4360" width="21.85546875" style="2" customWidth="1"/>
    <col min="4361" max="4361" width="18.85546875" style="2" customWidth="1"/>
    <col min="4362" max="4362" width="21.85546875" style="2" customWidth="1"/>
    <col min="4363" max="4363" width="17.28515625" style="2" customWidth="1"/>
    <col min="4364" max="4364" width="16.28515625" style="2" customWidth="1"/>
    <col min="4365" max="4365" width="15.42578125" style="2" customWidth="1"/>
    <col min="4366" max="4366" width="26.7109375" style="2" customWidth="1"/>
    <col min="4367" max="4370" width="8.42578125" style="2" customWidth="1"/>
    <col min="4371" max="4371" width="15.85546875" style="2" customWidth="1"/>
    <col min="4372" max="4372" width="4.28515625" style="2" customWidth="1"/>
    <col min="4373" max="4376" width="8.42578125" style="2" customWidth="1"/>
    <col min="4377" max="4377" width="12" style="2" customWidth="1"/>
    <col min="4378" max="4378" width="64.7109375" style="2" customWidth="1"/>
    <col min="4379" max="4379" width="63.5703125" style="2" customWidth="1"/>
    <col min="4380" max="4380" width="35" style="2" customWidth="1"/>
    <col min="4381" max="4608" width="11.42578125" style="2"/>
    <col min="4609" max="4609" width="26.42578125" style="2" customWidth="1"/>
    <col min="4610" max="4610" width="15.85546875" style="2" customWidth="1"/>
    <col min="4611" max="4611" width="19.85546875" style="2" customWidth="1"/>
    <col min="4612" max="4612" width="19.7109375" style="2" customWidth="1"/>
    <col min="4613" max="4613" width="11.28515625" style="2" customWidth="1"/>
    <col min="4614" max="4614" width="26.42578125" style="2" customWidth="1"/>
    <col min="4615" max="4615" width="23.140625" style="2" customWidth="1"/>
    <col min="4616" max="4616" width="21.85546875" style="2" customWidth="1"/>
    <col min="4617" max="4617" width="18.85546875" style="2" customWidth="1"/>
    <col min="4618" max="4618" width="21.85546875" style="2" customWidth="1"/>
    <col min="4619" max="4619" width="17.28515625" style="2" customWidth="1"/>
    <col min="4620" max="4620" width="16.28515625" style="2" customWidth="1"/>
    <col min="4621" max="4621" width="15.42578125" style="2" customWidth="1"/>
    <col min="4622" max="4622" width="26.7109375" style="2" customWidth="1"/>
    <col min="4623" max="4626" width="8.42578125" style="2" customWidth="1"/>
    <col min="4627" max="4627" width="15.85546875" style="2" customWidth="1"/>
    <col min="4628" max="4628" width="4.28515625" style="2" customWidth="1"/>
    <col min="4629" max="4632" width="8.42578125" style="2" customWidth="1"/>
    <col min="4633" max="4633" width="12" style="2" customWidth="1"/>
    <col min="4634" max="4634" width="64.7109375" style="2" customWidth="1"/>
    <col min="4635" max="4635" width="63.5703125" style="2" customWidth="1"/>
    <col min="4636" max="4636" width="35" style="2" customWidth="1"/>
    <col min="4637" max="4864" width="11.42578125" style="2"/>
    <col min="4865" max="4865" width="26.42578125" style="2" customWidth="1"/>
    <col min="4866" max="4866" width="15.85546875" style="2" customWidth="1"/>
    <col min="4867" max="4867" width="19.85546875" style="2" customWidth="1"/>
    <col min="4868" max="4868" width="19.7109375" style="2" customWidth="1"/>
    <col min="4869" max="4869" width="11.28515625" style="2" customWidth="1"/>
    <col min="4870" max="4870" width="26.42578125" style="2" customWidth="1"/>
    <col min="4871" max="4871" width="23.140625" style="2" customWidth="1"/>
    <col min="4872" max="4872" width="21.85546875" style="2" customWidth="1"/>
    <col min="4873" max="4873" width="18.85546875" style="2" customWidth="1"/>
    <col min="4874" max="4874" width="21.85546875" style="2" customWidth="1"/>
    <col min="4875" max="4875" width="17.28515625" style="2" customWidth="1"/>
    <col min="4876" max="4876" width="16.28515625" style="2" customWidth="1"/>
    <col min="4877" max="4877" width="15.42578125" style="2" customWidth="1"/>
    <col min="4878" max="4878" width="26.7109375" style="2" customWidth="1"/>
    <col min="4879" max="4882" width="8.42578125" style="2" customWidth="1"/>
    <col min="4883" max="4883" width="15.85546875" style="2" customWidth="1"/>
    <col min="4884" max="4884" width="4.28515625" style="2" customWidth="1"/>
    <col min="4885" max="4888" width="8.42578125" style="2" customWidth="1"/>
    <col min="4889" max="4889" width="12" style="2" customWidth="1"/>
    <col min="4890" max="4890" width="64.7109375" style="2" customWidth="1"/>
    <col min="4891" max="4891" width="63.5703125" style="2" customWidth="1"/>
    <col min="4892" max="4892" width="35" style="2" customWidth="1"/>
    <col min="4893" max="5120" width="11.42578125" style="2"/>
    <col min="5121" max="5121" width="26.42578125" style="2" customWidth="1"/>
    <col min="5122" max="5122" width="15.85546875" style="2" customWidth="1"/>
    <col min="5123" max="5123" width="19.85546875" style="2" customWidth="1"/>
    <col min="5124" max="5124" width="19.7109375" style="2" customWidth="1"/>
    <col min="5125" max="5125" width="11.28515625" style="2" customWidth="1"/>
    <col min="5126" max="5126" width="26.42578125" style="2" customWidth="1"/>
    <col min="5127" max="5127" width="23.140625" style="2" customWidth="1"/>
    <col min="5128" max="5128" width="21.85546875" style="2" customWidth="1"/>
    <col min="5129" max="5129" width="18.85546875" style="2" customWidth="1"/>
    <col min="5130" max="5130" width="21.85546875" style="2" customWidth="1"/>
    <col min="5131" max="5131" width="17.28515625" style="2" customWidth="1"/>
    <col min="5132" max="5132" width="16.28515625" style="2" customWidth="1"/>
    <col min="5133" max="5133" width="15.42578125" style="2" customWidth="1"/>
    <col min="5134" max="5134" width="26.7109375" style="2" customWidth="1"/>
    <col min="5135" max="5138" width="8.42578125" style="2" customWidth="1"/>
    <col min="5139" max="5139" width="15.85546875" style="2" customWidth="1"/>
    <col min="5140" max="5140" width="4.28515625" style="2" customWidth="1"/>
    <col min="5141" max="5144" width="8.42578125" style="2" customWidth="1"/>
    <col min="5145" max="5145" width="12" style="2" customWidth="1"/>
    <col min="5146" max="5146" width="64.7109375" style="2" customWidth="1"/>
    <col min="5147" max="5147" width="63.5703125" style="2" customWidth="1"/>
    <col min="5148" max="5148" width="35" style="2" customWidth="1"/>
    <col min="5149" max="5376" width="11.42578125" style="2"/>
    <col min="5377" max="5377" width="26.42578125" style="2" customWidth="1"/>
    <col min="5378" max="5378" width="15.85546875" style="2" customWidth="1"/>
    <col min="5379" max="5379" width="19.85546875" style="2" customWidth="1"/>
    <col min="5380" max="5380" width="19.7109375" style="2" customWidth="1"/>
    <col min="5381" max="5381" width="11.28515625" style="2" customWidth="1"/>
    <col min="5382" max="5382" width="26.42578125" style="2" customWidth="1"/>
    <col min="5383" max="5383" width="23.140625" style="2" customWidth="1"/>
    <col min="5384" max="5384" width="21.85546875" style="2" customWidth="1"/>
    <col min="5385" max="5385" width="18.85546875" style="2" customWidth="1"/>
    <col min="5386" max="5386" width="21.85546875" style="2" customWidth="1"/>
    <col min="5387" max="5387" width="17.28515625" style="2" customWidth="1"/>
    <col min="5388" max="5388" width="16.28515625" style="2" customWidth="1"/>
    <col min="5389" max="5389" width="15.42578125" style="2" customWidth="1"/>
    <col min="5390" max="5390" width="26.7109375" style="2" customWidth="1"/>
    <col min="5391" max="5394" width="8.42578125" style="2" customWidth="1"/>
    <col min="5395" max="5395" width="15.85546875" style="2" customWidth="1"/>
    <col min="5396" max="5396" width="4.28515625" style="2" customWidth="1"/>
    <col min="5397" max="5400" width="8.42578125" style="2" customWidth="1"/>
    <col min="5401" max="5401" width="12" style="2" customWidth="1"/>
    <col min="5402" max="5402" width="64.7109375" style="2" customWidth="1"/>
    <col min="5403" max="5403" width="63.5703125" style="2" customWidth="1"/>
    <col min="5404" max="5404" width="35" style="2" customWidth="1"/>
    <col min="5405" max="5632" width="11.42578125" style="2"/>
    <col min="5633" max="5633" width="26.42578125" style="2" customWidth="1"/>
    <col min="5634" max="5634" width="15.85546875" style="2" customWidth="1"/>
    <col min="5635" max="5635" width="19.85546875" style="2" customWidth="1"/>
    <col min="5636" max="5636" width="19.7109375" style="2" customWidth="1"/>
    <col min="5637" max="5637" width="11.28515625" style="2" customWidth="1"/>
    <col min="5638" max="5638" width="26.42578125" style="2" customWidth="1"/>
    <col min="5639" max="5639" width="23.140625" style="2" customWidth="1"/>
    <col min="5640" max="5640" width="21.85546875" style="2" customWidth="1"/>
    <col min="5641" max="5641" width="18.85546875" style="2" customWidth="1"/>
    <col min="5642" max="5642" width="21.85546875" style="2" customWidth="1"/>
    <col min="5643" max="5643" width="17.28515625" style="2" customWidth="1"/>
    <col min="5644" max="5644" width="16.28515625" style="2" customWidth="1"/>
    <col min="5645" max="5645" width="15.42578125" style="2" customWidth="1"/>
    <col min="5646" max="5646" width="26.7109375" style="2" customWidth="1"/>
    <col min="5647" max="5650" width="8.42578125" style="2" customWidth="1"/>
    <col min="5651" max="5651" width="15.85546875" style="2" customWidth="1"/>
    <col min="5652" max="5652" width="4.28515625" style="2" customWidth="1"/>
    <col min="5653" max="5656" width="8.42578125" style="2" customWidth="1"/>
    <col min="5657" max="5657" width="12" style="2" customWidth="1"/>
    <col min="5658" max="5658" width="64.7109375" style="2" customWidth="1"/>
    <col min="5659" max="5659" width="63.5703125" style="2" customWidth="1"/>
    <col min="5660" max="5660" width="35" style="2" customWidth="1"/>
    <col min="5661" max="5888" width="11.42578125" style="2"/>
    <col min="5889" max="5889" width="26.42578125" style="2" customWidth="1"/>
    <col min="5890" max="5890" width="15.85546875" style="2" customWidth="1"/>
    <col min="5891" max="5891" width="19.85546875" style="2" customWidth="1"/>
    <col min="5892" max="5892" width="19.7109375" style="2" customWidth="1"/>
    <col min="5893" max="5893" width="11.28515625" style="2" customWidth="1"/>
    <col min="5894" max="5894" width="26.42578125" style="2" customWidth="1"/>
    <col min="5895" max="5895" width="23.140625" style="2" customWidth="1"/>
    <col min="5896" max="5896" width="21.85546875" style="2" customWidth="1"/>
    <col min="5897" max="5897" width="18.85546875" style="2" customWidth="1"/>
    <col min="5898" max="5898" width="21.85546875" style="2" customWidth="1"/>
    <col min="5899" max="5899" width="17.28515625" style="2" customWidth="1"/>
    <col min="5900" max="5900" width="16.28515625" style="2" customWidth="1"/>
    <col min="5901" max="5901" width="15.42578125" style="2" customWidth="1"/>
    <col min="5902" max="5902" width="26.7109375" style="2" customWidth="1"/>
    <col min="5903" max="5906" width="8.42578125" style="2" customWidth="1"/>
    <col min="5907" max="5907" width="15.85546875" style="2" customWidth="1"/>
    <col min="5908" max="5908" width="4.28515625" style="2" customWidth="1"/>
    <col min="5909" max="5912" width="8.42578125" style="2" customWidth="1"/>
    <col min="5913" max="5913" width="12" style="2" customWidth="1"/>
    <col min="5914" max="5914" width="64.7109375" style="2" customWidth="1"/>
    <col min="5915" max="5915" width="63.5703125" style="2" customWidth="1"/>
    <col min="5916" max="5916" width="35" style="2" customWidth="1"/>
    <col min="5917" max="6144" width="11.42578125" style="2"/>
    <col min="6145" max="6145" width="26.42578125" style="2" customWidth="1"/>
    <col min="6146" max="6146" width="15.85546875" style="2" customWidth="1"/>
    <col min="6147" max="6147" width="19.85546875" style="2" customWidth="1"/>
    <col min="6148" max="6148" width="19.7109375" style="2" customWidth="1"/>
    <col min="6149" max="6149" width="11.28515625" style="2" customWidth="1"/>
    <col min="6150" max="6150" width="26.42578125" style="2" customWidth="1"/>
    <col min="6151" max="6151" width="23.140625" style="2" customWidth="1"/>
    <col min="6152" max="6152" width="21.85546875" style="2" customWidth="1"/>
    <col min="6153" max="6153" width="18.85546875" style="2" customWidth="1"/>
    <col min="6154" max="6154" width="21.85546875" style="2" customWidth="1"/>
    <col min="6155" max="6155" width="17.28515625" style="2" customWidth="1"/>
    <col min="6156" max="6156" width="16.28515625" style="2" customWidth="1"/>
    <col min="6157" max="6157" width="15.42578125" style="2" customWidth="1"/>
    <col min="6158" max="6158" width="26.7109375" style="2" customWidth="1"/>
    <col min="6159" max="6162" width="8.42578125" style="2" customWidth="1"/>
    <col min="6163" max="6163" width="15.85546875" style="2" customWidth="1"/>
    <col min="6164" max="6164" width="4.28515625" style="2" customWidth="1"/>
    <col min="6165" max="6168" width="8.42578125" style="2" customWidth="1"/>
    <col min="6169" max="6169" width="12" style="2" customWidth="1"/>
    <col min="6170" max="6170" width="64.7109375" style="2" customWidth="1"/>
    <col min="6171" max="6171" width="63.5703125" style="2" customWidth="1"/>
    <col min="6172" max="6172" width="35" style="2" customWidth="1"/>
    <col min="6173" max="6400" width="11.42578125" style="2"/>
    <col min="6401" max="6401" width="26.42578125" style="2" customWidth="1"/>
    <col min="6402" max="6402" width="15.85546875" style="2" customWidth="1"/>
    <col min="6403" max="6403" width="19.85546875" style="2" customWidth="1"/>
    <col min="6404" max="6404" width="19.7109375" style="2" customWidth="1"/>
    <col min="6405" max="6405" width="11.28515625" style="2" customWidth="1"/>
    <col min="6406" max="6406" width="26.42578125" style="2" customWidth="1"/>
    <col min="6407" max="6407" width="23.140625" style="2" customWidth="1"/>
    <col min="6408" max="6408" width="21.85546875" style="2" customWidth="1"/>
    <col min="6409" max="6409" width="18.85546875" style="2" customWidth="1"/>
    <col min="6410" max="6410" width="21.85546875" style="2" customWidth="1"/>
    <col min="6411" max="6411" width="17.28515625" style="2" customWidth="1"/>
    <col min="6412" max="6412" width="16.28515625" style="2" customWidth="1"/>
    <col min="6413" max="6413" width="15.42578125" style="2" customWidth="1"/>
    <col min="6414" max="6414" width="26.7109375" style="2" customWidth="1"/>
    <col min="6415" max="6418" width="8.42578125" style="2" customWidth="1"/>
    <col min="6419" max="6419" width="15.85546875" style="2" customWidth="1"/>
    <col min="6420" max="6420" width="4.28515625" style="2" customWidth="1"/>
    <col min="6421" max="6424" width="8.42578125" style="2" customWidth="1"/>
    <col min="6425" max="6425" width="12" style="2" customWidth="1"/>
    <col min="6426" max="6426" width="64.7109375" style="2" customWidth="1"/>
    <col min="6427" max="6427" width="63.5703125" style="2" customWidth="1"/>
    <col min="6428" max="6428" width="35" style="2" customWidth="1"/>
    <col min="6429" max="6656" width="11.42578125" style="2"/>
    <col min="6657" max="6657" width="26.42578125" style="2" customWidth="1"/>
    <col min="6658" max="6658" width="15.85546875" style="2" customWidth="1"/>
    <col min="6659" max="6659" width="19.85546875" style="2" customWidth="1"/>
    <col min="6660" max="6660" width="19.7109375" style="2" customWidth="1"/>
    <col min="6661" max="6661" width="11.28515625" style="2" customWidth="1"/>
    <col min="6662" max="6662" width="26.42578125" style="2" customWidth="1"/>
    <col min="6663" max="6663" width="23.140625" style="2" customWidth="1"/>
    <col min="6664" max="6664" width="21.85546875" style="2" customWidth="1"/>
    <col min="6665" max="6665" width="18.85546875" style="2" customWidth="1"/>
    <col min="6666" max="6666" width="21.85546875" style="2" customWidth="1"/>
    <col min="6667" max="6667" width="17.28515625" style="2" customWidth="1"/>
    <col min="6668" max="6668" width="16.28515625" style="2" customWidth="1"/>
    <col min="6669" max="6669" width="15.42578125" style="2" customWidth="1"/>
    <col min="6670" max="6670" width="26.7109375" style="2" customWidth="1"/>
    <col min="6671" max="6674" width="8.42578125" style="2" customWidth="1"/>
    <col min="6675" max="6675" width="15.85546875" style="2" customWidth="1"/>
    <col min="6676" max="6676" width="4.28515625" style="2" customWidth="1"/>
    <col min="6677" max="6680" width="8.42578125" style="2" customWidth="1"/>
    <col min="6681" max="6681" width="12" style="2" customWidth="1"/>
    <col min="6682" max="6682" width="64.7109375" style="2" customWidth="1"/>
    <col min="6683" max="6683" width="63.5703125" style="2" customWidth="1"/>
    <col min="6684" max="6684" width="35" style="2" customWidth="1"/>
    <col min="6685" max="6912" width="11.42578125" style="2"/>
    <col min="6913" max="6913" width="26.42578125" style="2" customWidth="1"/>
    <col min="6914" max="6914" width="15.85546875" style="2" customWidth="1"/>
    <col min="6915" max="6915" width="19.85546875" style="2" customWidth="1"/>
    <col min="6916" max="6916" width="19.7109375" style="2" customWidth="1"/>
    <col min="6917" max="6917" width="11.28515625" style="2" customWidth="1"/>
    <col min="6918" max="6918" width="26.42578125" style="2" customWidth="1"/>
    <col min="6919" max="6919" width="23.140625" style="2" customWidth="1"/>
    <col min="6920" max="6920" width="21.85546875" style="2" customWidth="1"/>
    <col min="6921" max="6921" width="18.85546875" style="2" customWidth="1"/>
    <col min="6922" max="6922" width="21.85546875" style="2" customWidth="1"/>
    <col min="6923" max="6923" width="17.28515625" style="2" customWidth="1"/>
    <col min="6924" max="6924" width="16.28515625" style="2" customWidth="1"/>
    <col min="6925" max="6925" width="15.42578125" style="2" customWidth="1"/>
    <col min="6926" max="6926" width="26.7109375" style="2" customWidth="1"/>
    <col min="6927" max="6930" width="8.42578125" style="2" customWidth="1"/>
    <col min="6931" max="6931" width="15.85546875" style="2" customWidth="1"/>
    <col min="6932" max="6932" width="4.28515625" style="2" customWidth="1"/>
    <col min="6933" max="6936" width="8.42578125" style="2" customWidth="1"/>
    <col min="6937" max="6937" width="12" style="2" customWidth="1"/>
    <col min="6938" max="6938" width="64.7109375" style="2" customWidth="1"/>
    <col min="6939" max="6939" width="63.5703125" style="2" customWidth="1"/>
    <col min="6940" max="6940" width="35" style="2" customWidth="1"/>
    <col min="6941" max="7168" width="11.42578125" style="2"/>
    <col min="7169" max="7169" width="26.42578125" style="2" customWidth="1"/>
    <col min="7170" max="7170" width="15.85546875" style="2" customWidth="1"/>
    <col min="7171" max="7171" width="19.85546875" style="2" customWidth="1"/>
    <col min="7172" max="7172" width="19.7109375" style="2" customWidth="1"/>
    <col min="7173" max="7173" width="11.28515625" style="2" customWidth="1"/>
    <col min="7174" max="7174" width="26.42578125" style="2" customWidth="1"/>
    <col min="7175" max="7175" width="23.140625" style="2" customWidth="1"/>
    <col min="7176" max="7176" width="21.85546875" style="2" customWidth="1"/>
    <col min="7177" max="7177" width="18.85546875" style="2" customWidth="1"/>
    <col min="7178" max="7178" width="21.85546875" style="2" customWidth="1"/>
    <col min="7179" max="7179" width="17.28515625" style="2" customWidth="1"/>
    <col min="7180" max="7180" width="16.28515625" style="2" customWidth="1"/>
    <col min="7181" max="7181" width="15.42578125" style="2" customWidth="1"/>
    <col min="7182" max="7182" width="26.7109375" style="2" customWidth="1"/>
    <col min="7183" max="7186" width="8.42578125" style="2" customWidth="1"/>
    <col min="7187" max="7187" width="15.85546875" style="2" customWidth="1"/>
    <col min="7188" max="7188" width="4.28515625" style="2" customWidth="1"/>
    <col min="7189" max="7192" width="8.42578125" style="2" customWidth="1"/>
    <col min="7193" max="7193" width="12" style="2" customWidth="1"/>
    <col min="7194" max="7194" width="64.7109375" style="2" customWidth="1"/>
    <col min="7195" max="7195" width="63.5703125" style="2" customWidth="1"/>
    <col min="7196" max="7196" width="35" style="2" customWidth="1"/>
    <col min="7197" max="7424" width="11.42578125" style="2"/>
    <col min="7425" max="7425" width="26.42578125" style="2" customWidth="1"/>
    <col min="7426" max="7426" width="15.85546875" style="2" customWidth="1"/>
    <col min="7427" max="7427" width="19.85546875" style="2" customWidth="1"/>
    <col min="7428" max="7428" width="19.7109375" style="2" customWidth="1"/>
    <col min="7429" max="7429" width="11.28515625" style="2" customWidth="1"/>
    <col min="7430" max="7430" width="26.42578125" style="2" customWidth="1"/>
    <col min="7431" max="7431" width="23.140625" style="2" customWidth="1"/>
    <col min="7432" max="7432" width="21.85546875" style="2" customWidth="1"/>
    <col min="7433" max="7433" width="18.85546875" style="2" customWidth="1"/>
    <col min="7434" max="7434" width="21.85546875" style="2" customWidth="1"/>
    <col min="7435" max="7435" width="17.28515625" style="2" customWidth="1"/>
    <col min="7436" max="7436" width="16.28515625" style="2" customWidth="1"/>
    <col min="7437" max="7437" width="15.42578125" style="2" customWidth="1"/>
    <col min="7438" max="7438" width="26.7109375" style="2" customWidth="1"/>
    <col min="7439" max="7442" width="8.42578125" style="2" customWidth="1"/>
    <col min="7443" max="7443" width="15.85546875" style="2" customWidth="1"/>
    <col min="7444" max="7444" width="4.28515625" style="2" customWidth="1"/>
    <col min="7445" max="7448" width="8.42578125" style="2" customWidth="1"/>
    <col min="7449" max="7449" width="12" style="2" customWidth="1"/>
    <col min="7450" max="7450" width="64.7109375" style="2" customWidth="1"/>
    <col min="7451" max="7451" width="63.5703125" style="2" customWidth="1"/>
    <col min="7452" max="7452" width="35" style="2" customWidth="1"/>
    <col min="7453" max="7680" width="11.42578125" style="2"/>
    <col min="7681" max="7681" width="26.42578125" style="2" customWidth="1"/>
    <col min="7682" max="7682" width="15.85546875" style="2" customWidth="1"/>
    <col min="7683" max="7683" width="19.85546875" style="2" customWidth="1"/>
    <col min="7684" max="7684" width="19.7109375" style="2" customWidth="1"/>
    <col min="7685" max="7685" width="11.28515625" style="2" customWidth="1"/>
    <col min="7686" max="7686" width="26.42578125" style="2" customWidth="1"/>
    <col min="7687" max="7687" width="23.140625" style="2" customWidth="1"/>
    <col min="7688" max="7688" width="21.85546875" style="2" customWidth="1"/>
    <col min="7689" max="7689" width="18.85546875" style="2" customWidth="1"/>
    <col min="7690" max="7690" width="21.85546875" style="2" customWidth="1"/>
    <col min="7691" max="7691" width="17.28515625" style="2" customWidth="1"/>
    <col min="7692" max="7692" width="16.28515625" style="2" customWidth="1"/>
    <col min="7693" max="7693" width="15.42578125" style="2" customWidth="1"/>
    <col min="7694" max="7694" width="26.7109375" style="2" customWidth="1"/>
    <col min="7695" max="7698" width="8.42578125" style="2" customWidth="1"/>
    <col min="7699" max="7699" width="15.85546875" style="2" customWidth="1"/>
    <col min="7700" max="7700" width="4.28515625" style="2" customWidth="1"/>
    <col min="7701" max="7704" width="8.42578125" style="2" customWidth="1"/>
    <col min="7705" max="7705" width="12" style="2" customWidth="1"/>
    <col min="7706" max="7706" width="64.7109375" style="2" customWidth="1"/>
    <col min="7707" max="7707" width="63.5703125" style="2" customWidth="1"/>
    <col min="7708" max="7708" width="35" style="2" customWidth="1"/>
    <col min="7709" max="7936" width="11.42578125" style="2"/>
    <col min="7937" max="7937" width="26.42578125" style="2" customWidth="1"/>
    <col min="7938" max="7938" width="15.85546875" style="2" customWidth="1"/>
    <col min="7939" max="7939" width="19.85546875" style="2" customWidth="1"/>
    <col min="7940" max="7940" width="19.7109375" style="2" customWidth="1"/>
    <col min="7941" max="7941" width="11.28515625" style="2" customWidth="1"/>
    <col min="7942" max="7942" width="26.42578125" style="2" customWidth="1"/>
    <col min="7943" max="7943" width="23.140625" style="2" customWidth="1"/>
    <col min="7944" max="7944" width="21.85546875" style="2" customWidth="1"/>
    <col min="7945" max="7945" width="18.85546875" style="2" customWidth="1"/>
    <col min="7946" max="7946" width="21.85546875" style="2" customWidth="1"/>
    <col min="7947" max="7947" width="17.28515625" style="2" customWidth="1"/>
    <col min="7948" max="7948" width="16.28515625" style="2" customWidth="1"/>
    <col min="7949" max="7949" width="15.42578125" style="2" customWidth="1"/>
    <col min="7950" max="7950" width="26.7109375" style="2" customWidth="1"/>
    <col min="7951" max="7954" width="8.42578125" style="2" customWidth="1"/>
    <col min="7955" max="7955" width="15.85546875" style="2" customWidth="1"/>
    <col min="7956" max="7956" width="4.28515625" style="2" customWidth="1"/>
    <col min="7957" max="7960" width="8.42578125" style="2" customWidth="1"/>
    <col min="7961" max="7961" width="12" style="2" customWidth="1"/>
    <col min="7962" max="7962" width="64.7109375" style="2" customWidth="1"/>
    <col min="7963" max="7963" width="63.5703125" style="2" customWidth="1"/>
    <col min="7964" max="7964" width="35" style="2" customWidth="1"/>
    <col min="7965" max="8192" width="11.42578125" style="2"/>
    <col min="8193" max="8193" width="26.42578125" style="2" customWidth="1"/>
    <col min="8194" max="8194" width="15.85546875" style="2" customWidth="1"/>
    <col min="8195" max="8195" width="19.85546875" style="2" customWidth="1"/>
    <col min="8196" max="8196" width="19.7109375" style="2" customWidth="1"/>
    <col min="8197" max="8197" width="11.28515625" style="2" customWidth="1"/>
    <col min="8198" max="8198" width="26.42578125" style="2" customWidth="1"/>
    <col min="8199" max="8199" width="23.140625" style="2" customWidth="1"/>
    <col min="8200" max="8200" width="21.85546875" style="2" customWidth="1"/>
    <col min="8201" max="8201" width="18.85546875" style="2" customWidth="1"/>
    <col min="8202" max="8202" width="21.85546875" style="2" customWidth="1"/>
    <col min="8203" max="8203" width="17.28515625" style="2" customWidth="1"/>
    <col min="8204" max="8204" width="16.28515625" style="2" customWidth="1"/>
    <col min="8205" max="8205" width="15.42578125" style="2" customWidth="1"/>
    <col min="8206" max="8206" width="26.7109375" style="2" customWidth="1"/>
    <col min="8207" max="8210" width="8.42578125" style="2" customWidth="1"/>
    <col min="8211" max="8211" width="15.85546875" style="2" customWidth="1"/>
    <col min="8212" max="8212" width="4.28515625" style="2" customWidth="1"/>
    <col min="8213" max="8216" width="8.42578125" style="2" customWidth="1"/>
    <col min="8217" max="8217" width="12" style="2" customWidth="1"/>
    <col min="8218" max="8218" width="64.7109375" style="2" customWidth="1"/>
    <col min="8219" max="8219" width="63.5703125" style="2" customWidth="1"/>
    <col min="8220" max="8220" width="35" style="2" customWidth="1"/>
    <col min="8221" max="8448" width="11.42578125" style="2"/>
    <col min="8449" max="8449" width="26.42578125" style="2" customWidth="1"/>
    <col min="8450" max="8450" width="15.85546875" style="2" customWidth="1"/>
    <col min="8451" max="8451" width="19.85546875" style="2" customWidth="1"/>
    <col min="8452" max="8452" width="19.7109375" style="2" customWidth="1"/>
    <col min="8453" max="8453" width="11.28515625" style="2" customWidth="1"/>
    <col min="8454" max="8454" width="26.42578125" style="2" customWidth="1"/>
    <col min="8455" max="8455" width="23.140625" style="2" customWidth="1"/>
    <col min="8456" max="8456" width="21.85546875" style="2" customWidth="1"/>
    <col min="8457" max="8457" width="18.85546875" style="2" customWidth="1"/>
    <col min="8458" max="8458" width="21.85546875" style="2" customWidth="1"/>
    <col min="8459" max="8459" width="17.28515625" style="2" customWidth="1"/>
    <col min="8460" max="8460" width="16.28515625" style="2" customWidth="1"/>
    <col min="8461" max="8461" width="15.42578125" style="2" customWidth="1"/>
    <col min="8462" max="8462" width="26.7109375" style="2" customWidth="1"/>
    <col min="8463" max="8466" width="8.42578125" style="2" customWidth="1"/>
    <col min="8467" max="8467" width="15.85546875" style="2" customWidth="1"/>
    <col min="8468" max="8468" width="4.28515625" style="2" customWidth="1"/>
    <col min="8469" max="8472" width="8.42578125" style="2" customWidth="1"/>
    <col min="8473" max="8473" width="12" style="2" customWidth="1"/>
    <col min="8474" max="8474" width="64.7109375" style="2" customWidth="1"/>
    <col min="8475" max="8475" width="63.5703125" style="2" customWidth="1"/>
    <col min="8476" max="8476" width="35" style="2" customWidth="1"/>
    <col min="8477" max="8704" width="11.42578125" style="2"/>
    <col min="8705" max="8705" width="26.42578125" style="2" customWidth="1"/>
    <col min="8706" max="8706" width="15.85546875" style="2" customWidth="1"/>
    <col min="8707" max="8707" width="19.85546875" style="2" customWidth="1"/>
    <col min="8708" max="8708" width="19.7109375" style="2" customWidth="1"/>
    <col min="8709" max="8709" width="11.28515625" style="2" customWidth="1"/>
    <col min="8710" max="8710" width="26.42578125" style="2" customWidth="1"/>
    <col min="8711" max="8711" width="23.140625" style="2" customWidth="1"/>
    <col min="8712" max="8712" width="21.85546875" style="2" customWidth="1"/>
    <col min="8713" max="8713" width="18.85546875" style="2" customWidth="1"/>
    <col min="8714" max="8714" width="21.85546875" style="2" customWidth="1"/>
    <col min="8715" max="8715" width="17.28515625" style="2" customWidth="1"/>
    <col min="8716" max="8716" width="16.28515625" style="2" customWidth="1"/>
    <col min="8717" max="8717" width="15.42578125" style="2" customWidth="1"/>
    <col min="8718" max="8718" width="26.7109375" style="2" customWidth="1"/>
    <col min="8719" max="8722" width="8.42578125" style="2" customWidth="1"/>
    <col min="8723" max="8723" width="15.85546875" style="2" customWidth="1"/>
    <col min="8724" max="8724" width="4.28515625" style="2" customWidth="1"/>
    <col min="8725" max="8728" width="8.42578125" style="2" customWidth="1"/>
    <col min="8729" max="8729" width="12" style="2" customWidth="1"/>
    <col min="8730" max="8730" width="64.7109375" style="2" customWidth="1"/>
    <col min="8731" max="8731" width="63.5703125" style="2" customWidth="1"/>
    <col min="8732" max="8732" width="35" style="2" customWidth="1"/>
    <col min="8733" max="8960" width="11.42578125" style="2"/>
    <col min="8961" max="8961" width="26.42578125" style="2" customWidth="1"/>
    <col min="8962" max="8962" width="15.85546875" style="2" customWidth="1"/>
    <col min="8963" max="8963" width="19.85546875" style="2" customWidth="1"/>
    <col min="8964" max="8964" width="19.7109375" style="2" customWidth="1"/>
    <col min="8965" max="8965" width="11.28515625" style="2" customWidth="1"/>
    <col min="8966" max="8966" width="26.42578125" style="2" customWidth="1"/>
    <col min="8967" max="8967" width="23.140625" style="2" customWidth="1"/>
    <col min="8968" max="8968" width="21.85546875" style="2" customWidth="1"/>
    <col min="8969" max="8969" width="18.85546875" style="2" customWidth="1"/>
    <col min="8970" max="8970" width="21.85546875" style="2" customWidth="1"/>
    <col min="8971" max="8971" width="17.28515625" style="2" customWidth="1"/>
    <col min="8972" max="8972" width="16.28515625" style="2" customWidth="1"/>
    <col min="8973" max="8973" width="15.42578125" style="2" customWidth="1"/>
    <col min="8974" max="8974" width="26.7109375" style="2" customWidth="1"/>
    <col min="8975" max="8978" width="8.42578125" style="2" customWidth="1"/>
    <col min="8979" max="8979" width="15.85546875" style="2" customWidth="1"/>
    <col min="8980" max="8980" width="4.28515625" style="2" customWidth="1"/>
    <col min="8981" max="8984" width="8.42578125" style="2" customWidth="1"/>
    <col min="8985" max="8985" width="12" style="2" customWidth="1"/>
    <col min="8986" max="8986" width="64.7109375" style="2" customWidth="1"/>
    <col min="8987" max="8987" width="63.5703125" style="2" customWidth="1"/>
    <col min="8988" max="8988" width="35" style="2" customWidth="1"/>
    <col min="8989" max="9216" width="11.42578125" style="2"/>
    <col min="9217" max="9217" width="26.42578125" style="2" customWidth="1"/>
    <col min="9218" max="9218" width="15.85546875" style="2" customWidth="1"/>
    <col min="9219" max="9219" width="19.85546875" style="2" customWidth="1"/>
    <col min="9220" max="9220" width="19.7109375" style="2" customWidth="1"/>
    <col min="9221" max="9221" width="11.28515625" style="2" customWidth="1"/>
    <col min="9222" max="9222" width="26.42578125" style="2" customWidth="1"/>
    <col min="9223" max="9223" width="23.140625" style="2" customWidth="1"/>
    <col min="9224" max="9224" width="21.85546875" style="2" customWidth="1"/>
    <col min="9225" max="9225" width="18.85546875" style="2" customWidth="1"/>
    <col min="9226" max="9226" width="21.85546875" style="2" customWidth="1"/>
    <col min="9227" max="9227" width="17.28515625" style="2" customWidth="1"/>
    <col min="9228" max="9228" width="16.28515625" style="2" customWidth="1"/>
    <col min="9229" max="9229" width="15.42578125" style="2" customWidth="1"/>
    <col min="9230" max="9230" width="26.7109375" style="2" customWidth="1"/>
    <col min="9231" max="9234" width="8.42578125" style="2" customWidth="1"/>
    <col min="9235" max="9235" width="15.85546875" style="2" customWidth="1"/>
    <col min="9236" max="9236" width="4.28515625" style="2" customWidth="1"/>
    <col min="9237" max="9240" width="8.42578125" style="2" customWidth="1"/>
    <col min="9241" max="9241" width="12" style="2" customWidth="1"/>
    <col min="9242" max="9242" width="64.7109375" style="2" customWidth="1"/>
    <col min="9243" max="9243" width="63.5703125" style="2" customWidth="1"/>
    <col min="9244" max="9244" width="35" style="2" customWidth="1"/>
    <col min="9245" max="9472" width="11.42578125" style="2"/>
    <col min="9473" max="9473" width="26.42578125" style="2" customWidth="1"/>
    <col min="9474" max="9474" width="15.85546875" style="2" customWidth="1"/>
    <col min="9475" max="9475" width="19.85546875" style="2" customWidth="1"/>
    <col min="9476" max="9476" width="19.7109375" style="2" customWidth="1"/>
    <col min="9477" max="9477" width="11.28515625" style="2" customWidth="1"/>
    <col min="9478" max="9478" width="26.42578125" style="2" customWidth="1"/>
    <col min="9479" max="9479" width="23.140625" style="2" customWidth="1"/>
    <col min="9480" max="9480" width="21.85546875" style="2" customWidth="1"/>
    <col min="9481" max="9481" width="18.85546875" style="2" customWidth="1"/>
    <col min="9482" max="9482" width="21.85546875" style="2" customWidth="1"/>
    <col min="9483" max="9483" width="17.28515625" style="2" customWidth="1"/>
    <col min="9484" max="9484" width="16.28515625" style="2" customWidth="1"/>
    <col min="9485" max="9485" width="15.42578125" style="2" customWidth="1"/>
    <col min="9486" max="9486" width="26.7109375" style="2" customWidth="1"/>
    <col min="9487" max="9490" width="8.42578125" style="2" customWidth="1"/>
    <col min="9491" max="9491" width="15.85546875" style="2" customWidth="1"/>
    <col min="9492" max="9492" width="4.28515625" style="2" customWidth="1"/>
    <col min="9493" max="9496" width="8.42578125" style="2" customWidth="1"/>
    <col min="9497" max="9497" width="12" style="2" customWidth="1"/>
    <col min="9498" max="9498" width="64.7109375" style="2" customWidth="1"/>
    <col min="9499" max="9499" width="63.5703125" style="2" customWidth="1"/>
    <col min="9500" max="9500" width="35" style="2" customWidth="1"/>
    <col min="9501" max="9728" width="11.42578125" style="2"/>
    <col min="9729" max="9729" width="26.42578125" style="2" customWidth="1"/>
    <col min="9730" max="9730" width="15.85546875" style="2" customWidth="1"/>
    <col min="9731" max="9731" width="19.85546875" style="2" customWidth="1"/>
    <col min="9732" max="9732" width="19.7109375" style="2" customWidth="1"/>
    <col min="9733" max="9733" width="11.28515625" style="2" customWidth="1"/>
    <col min="9734" max="9734" width="26.42578125" style="2" customWidth="1"/>
    <col min="9735" max="9735" width="23.140625" style="2" customWidth="1"/>
    <col min="9736" max="9736" width="21.85546875" style="2" customWidth="1"/>
    <col min="9737" max="9737" width="18.85546875" style="2" customWidth="1"/>
    <col min="9738" max="9738" width="21.85546875" style="2" customWidth="1"/>
    <col min="9739" max="9739" width="17.28515625" style="2" customWidth="1"/>
    <col min="9740" max="9740" width="16.28515625" style="2" customWidth="1"/>
    <col min="9741" max="9741" width="15.42578125" style="2" customWidth="1"/>
    <col min="9742" max="9742" width="26.7109375" style="2" customWidth="1"/>
    <col min="9743" max="9746" width="8.42578125" style="2" customWidth="1"/>
    <col min="9747" max="9747" width="15.85546875" style="2" customWidth="1"/>
    <col min="9748" max="9748" width="4.28515625" style="2" customWidth="1"/>
    <col min="9749" max="9752" width="8.42578125" style="2" customWidth="1"/>
    <col min="9753" max="9753" width="12" style="2" customWidth="1"/>
    <col min="9754" max="9754" width="64.7109375" style="2" customWidth="1"/>
    <col min="9755" max="9755" width="63.5703125" style="2" customWidth="1"/>
    <col min="9756" max="9756" width="35" style="2" customWidth="1"/>
    <col min="9757" max="9984" width="11.42578125" style="2"/>
    <col min="9985" max="9985" width="26.42578125" style="2" customWidth="1"/>
    <col min="9986" max="9986" width="15.85546875" style="2" customWidth="1"/>
    <col min="9987" max="9987" width="19.85546875" style="2" customWidth="1"/>
    <col min="9988" max="9988" width="19.7109375" style="2" customWidth="1"/>
    <col min="9989" max="9989" width="11.28515625" style="2" customWidth="1"/>
    <col min="9990" max="9990" width="26.42578125" style="2" customWidth="1"/>
    <col min="9991" max="9991" width="23.140625" style="2" customWidth="1"/>
    <col min="9992" max="9992" width="21.85546875" style="2" customWidth="1"/>
    <col min="9993" max="9993" width="18.85546875" style="2" customWidth="1"/>
    <col min="9994" max="9994" width="21.85546875" style="2" customWidth="1"/>
    <col min="9995" max="9995" width="17.28515625" style="2" customWidth="1"/>
    <col min="9996" max="9996" width="16.28515625" style="2" customWidth="1"/>
    <col min="9997" max="9997" width="15.42578125" style="2" customWidth="1"/>
    <col min="9998" max="9998" width="26.7109375" style="2" customWidth="1"/>
    <col min="9999" max="10002" width="8.42578125" style="2" customWidth="1"/>
    <col min="10003" max="10003" width="15.85546875" style="2" customWidth="1"/>
    <col min="10004" max="10004" width="4.28515625" style="2" customWidth="1"/>
    <col min="10005" max="10008" width="8.42578125" style="2" customWidth="1"/>
    <col min="10009" max="10009" width="12" style="2" customWidth="1"/>
    <col min="10010" max="10010" width="64.7109375" style="2" customWidth="1"/>
    <col min="10011" max="10011" width="63.5703125" style="2" customWidth="1"/>
    <col min="10012" max="10012" width="35" style="2" customWidth="1"/>
    <col min="10013" max="10240" width="11.42578125" style="2"/>
    <col min="10241" max="10241" width="26.42578125" style="2" customWidth="1"/>
    <col min="10242" max="10242" width="15.85546875" style="2" customWidth="1"/>
    <col min="10243" max="10243" width="19.85546875" style="2" customWidth="1"/>
    <col min="10244" max="10244" width="19.7109375" style="2" customWidth="1"/>
    <col min="10245" max="10245" width="11.28515625" style="2" customWidth="1"/>
    <col min="10246" max="10246" width="26.42578125" style="2" customWidth="1"/>
    <col min="10247" max="10247" width="23.140625" style="2" customWidth="1"/>
    <col min="10248" max="10248" width="21.85546875" style="2" customWidth="1"/>
    <col min="10249" max="10249" width="18.85546875" style="2" customWidth="1"/>
    <col min="10250" max="10250" width="21.85546875" style="2" customWidth="1"/>
    <col min="10251" max="10251" width="17.28515625" style="2" customWidth="1"/>
    <col min="10252" max="10252" width="16.28515625" style="2" customWidth="1"/>
    <col min="10253" max="10253" width="15.42578125" style="2" customWidth="1"/>
    <col min="10254" max="10254" width="26.7109375" style="2" customWidth="1"/>
    <col min="10255" max="10258" width="8.42578125" style="2" customWidth="1"/>
    <col min="10259" max="10259" width="15.85546875" style="2" customWidth="1"/>
    <col min="10260" max="10260" width="4.28515625" style="2" customWidth="1"/>
    <col min="10261" max="10264" width="8.42578125" style="2" customWidth="1"/>
    <col min="10265" max="10265" width="12" style="2" customWidth="1"/>
    <col min="10266" max="10266" width="64.7109375" style="2" customWidth="1"/>
    <col min="10267" max="10267" width="63.5703125" style="2" customWidth="1"/>
    <col min="10268" max="10268" width="35" style="2" customWidth="1"/>
    <col min="10269" max="10496" width="11.42578125" style="2"/>
    <col min="10497" max="10497" width="26.42578125" style="2" customWidth="1"/>
    <col min="10498" max="10498" width="15.85546875" style="2" customWidth="1"/>
    <col min="10499" max="10499" width="19.85546875" style="2" customWidth="1"/>
    <col min="10500" max="10500" width="19.7109375" style="2" customWidth="1"/>
    <col min="10501" max="10501" width="11.28515625" style="2" customWidth="1"/>
    <col min="10502" max="10502" width="26.42578125" style="2" customWidth="1"/>
    <col min="10503" max="10503" width="23.140625" style="2" customWidth="1"/>
    <col min="10504" max="10504" width="21.85546875" style="2" customWidth="1"/>
    <col min="10505" max="10505" width="18.85546875" style="2" customWidth="1"/>
    <col min="10506" max="10506" width="21.85546875" style="2" customWidth="1"/>
    <col min="10507" max="10507" width="17.28515625" style="2" customWidth="1"/>
    <col min="10508" max="10508" width="16.28515625" style="2" customWidth="1"/>
    <col min="10509" max="10509" width="15.42578125" style="2" customWidth="1"/>
    <col min="10510" max="10510" width="26.7109375" style="2" customWidth="1"/>
    <col min="10511" max="10514" width="8.42578125" style="2" customWidth="1"/>
    <col min="10515" max="10515" width="15.85546875" style="2" customWidth="1"/>
    <col min="10516" max="10516" width="4.28515625" style="2" customWidth="1"/>
    <col min="10517" max="10520" width="8.42578125" style="2" customWidth="1"/>
    <col min="10521" max="10521" width="12" style="2" customWidth="1"/>
    <col min="10522" max="10522" width="64.7109375" style="2" customWidth="1"/>
    <col min="10523" max="10523" width="63.5703125" style="2" customWidth="1"/>
    <col min="10524" max="10524" width="35" style="2" customWidth="1"/>
    <col min="10525" max="10752" width="11.42578125" style="2"/>
    <col min="10753" max="10753" width="26.42578125" style="2" customWidth="1"/>
    <col min="10754" max="10754" width="15.85546875" style="2" customWidth="1"/>
    <col min="10755" max="10755" width="19.85546875" style="2" customWidth="1"/>
    <col min="10756" max="10756" width="19.7109375" style="2" customWidth="1"/>
    <col min="10757" max="10757" width="11.28515625" style="2" customWidth="1"/>
    <col min="10758" max="10758" width="26.42578125" style="2" customWidth="1"/>
    <col min="10759" max="10759" width="23.140625" style="2" customWidth="1"/>
    <col min="10760" max="10760" width="21.85546875" style="2" customWidth="1"/>
    <col min="10761" max="10761" width="18.85546875" style="2" customWidth="1"/>
    <col min="10762" max="10762" width="21.85546875" style="2" customWidth="1"/>
    <col min="10763" max="10763" width="17.28515625" style="2" customWidth="1"/>
    <col min="10764" max="10764" width="16.28515625" style="2" customWidth="1"/>
    <col min="10765" max="10765" width="15.42578125" style="2" customWidth="1"/>
    <col min="10766" max="10766" width="26.7109375" style="2" customWidth="1"/>
    <col min="10767" max="10770" width="8.42578125" style="2" customWidth="1"/>
    <col min="10771" max="10771" width="15.85546875" style="2" customWidth="1"/>
    <col min="10772" max="10772" width="4.28515625" style="2" customWidth="1"/>
    <col min="10773" max="10776" width="8.42578125" style="2" customWidth="1"/>
    <col min="10777" max="10777" width="12" style="2" customWidth="1"/>
    <col min="10778" max="10778" width="64.7109375" style="2" customWidth="1"/>
    <col min="10779" max="10779" width="63.5703125" style="2" customWidth="1"/>
    <col min="10780" max="10780" width="35" style="2" customWidth="1"/>
    <col min="10781" max="11008" width="11.42578125" style="2"/>
    <col min="11009" max="11009" width="26.42578125" style="2" customWidth="1"/>
    <col min="11010" max="11010" width="15.85546875" style="2" customWidth="1"/>
    <col min="11011" max="11011" width="19.85546875" style="2" customWidth="1"/>
    <col min="11012" max="11012" width="19.7109375" style="2" customWidth="1"/>
    <col min="11013" max="11013" width="11.28515625" style="2" customWidth="1"/>
    <col min="11014" max="11014" width="26.42578125" style="2" customWidth="1"/>
    <col min="11015" max="11015" width="23.140625" style="2" customWidth="1"/>
    <col min="11016" max="11016" width="21.85546875" style="2" customWidth="1"/>
    <col min="11017" max="11017" width="18.85546875" style="2" customWidth="1"/>
    <col min="11018" max="11018" width="21.85546875" style="2" customWidth="1"/>
    <col min="11019" max="11019" width="17.28515625" style="2" customWidth="1"/>
    <col min="11020" max="11020" width="16.28515625" style="2" customWidth="1"/>
    <col min="11021" max="11021" width="15.42578125" style="2" customWidth="1"/>
    <col min="11022" max="11022" width="26.7109375" style="2" customWidth="1"/>
    <col min="11023" max="11026" width="8.42578125" style="2" customWidth="1"/>
    <col min="11027" max="11027" width="15.85546875" style="2" customWidth="1"/>
    <col min="11028" max="11028" width="4.28515625" style="2" customWidth="1"/>
    <col min="11029" max="11032" width="8.42578125" style="2" customWidth="1"/>
    <col min="11033" max="11033" width="12" style="2" customWidth="1"/>
    <col min="11034" max="11034" width="64.7109375" style="2" customWidth="1"/>
    <col min="11035" max="11035" width="63.5703125" style="2" customWidth="1"/>
    <col min="11036" max="11036" width="35" style="2" customWidth="1"/>
    <col min="11037" max="11264" width="11.42578125" style="2"/>
    <col min="11265" max="11265" width="26.42578125" style="2" customWidth="1"/>
    <col min="11266" max="11266" width="15.85546875" style="2" customWidth="1"/>
    <col min="11267" max="11267" width="19.85546875" style="2" customWidth="1"/>
    <col min="11268" max="11268" width="19.7109375" style="2" customWidth="1"/>
    <col min="11269" max="11269" width="11.28515625" style="2" customWidth="1"/>
    <col min="11270" max="11270" width="26.42578125" style="2" customWidth="1"/>
    <col min="11271" max="11271" width="23.140625" style="2" customWidth="1"/>
    <col min="11272" max="11272" width="21.85546875" style="2" customWidth="1"/>
    <col min="11273" max="11273" width="18.85546875" style="2" customWidth="1"/>
    <col min="11274" max="11274" width="21.85546875" style="2" customWidth="1"/>
    <col min="11275" max="11275" width="17.28515625" style="2" customWidth="1"/>
    <col min="11276" max="11276" width="16.28515625" style="2" customWidth="1"/>
    <col min="11277" max="11277" width="15.42578125" style="2" customWidth="1"/>
    <col min="11278" max="11278" width="26.7109375" style="2" customWidth="1"/>
    <col min="11279" max="11282" width="8.42578125" style="2" customWidth="1"/>
    <col min="11283" max="11283" width="15.85546875" style="2" customWidth="1"/>
    <col min="11284" max="11284" width="4.28515625" style="2" customWidth="1"/>
    <col min="11285" max="11288" width="8.42578125" style="2" customWidth="1"/>
    <col min="11289" max="11289" width="12" style="2" customWidth="1"/>
    <col min="11290" max="11290" width="64.7109375" style="2" customWidth="1"/>
    <col min="11291" max="11291" width="63.5703125" style="2" customWidth="1"/>
    <col min="11292" max="11292" width="35" style="2" customWidth="1"/>
    <col min="11293" max="11520" width="11.42578125" style="2"/>
    <col min="11521" max="11521" width="26.42578125" style="2" customWidth="1"/>
    <col min="11522" max="11522" width="15.85546875" style="2" customWidth="1"/>
    <col min="11523" max="11523" width="19.85546875" style="2" customWidth="1"/>
    <col min="11524" max="11524" width="19.7109375" style="2" customWidth="1"/>
    <col min="11525" max="11525" width="11.28515625" style="2" customWidth="1"/>
    <col min="11526" max="11526" width="26.42578125" style="2" customWidth="1"/>
    <col min="11527" max="11527" width="23.140625" style="2" customWidth="1"/>
    <col min="11528" max="11528" width="21.85546875" style="2" customWidth="1"/>
    <col min="11529" max="11529" width="18.85546875" style="2" customWidth="1"/>
    <col min="11530" max="11530" width="21.85546875" style="2" customWidth="1"/>
    <col min="11531" max="11531" width="17.28515625" style="2" customWidth="1"/>
    <col min="11532" max="11532" width="16.28515625" style="2" customWidth="1"/>
    <col min="11533" max="11533" width="15.42578125" style="2" customWidth="1"/>
    <col min="11534" max="11534" width="26.7109375" style="2" customWidth="1"/>
    <col min="11535" max="11538" width="8.42578125" style="2" customWidth="1"/>
    <col min="11539" max="11539" width="15.85546875" style="2" customWidth="1"/>
    <col min="11540" max="11540" width="4.28515625" style="2" customWidth="1"/>
    <col min="11541" max="11544" width="8.42578125" style="2" customWidth="1"/>
    <col min="11545" max="11545" width="12" style="2" customWidth="1"/>
    <col min="11546" max="11546" width="64.7109375" style="2" customWidth="1"/>
    <col min="11547" max="11547" width="63.5703125" style="2" customWidth="1"/>
    <col min="11548" max="11548" width="35" style="2" customWidth="1"/>
    <col min="11549" max="11776" width="11.42578125" style="2"/>
    <col min="11777" max="11777" width="26.42578125" style="2" customWidth="1"/>
    <col min="11778" max="11778" width="15.85546875" style="2" customWidth="1"/>
    <col min="11779" max="11779" width="19.85546875" style="2" customWidth="1"/>
    <col min="11780" max="11780" width="19.7109375" style="2" customWidth="1"/>
    <col min="11781" max="11781" width="11.28515625" style="2" customWidth="1"/>
    <col min="11782" max="11782" width="26.42578125" style="2" customWidth="1"/>
    <col min="11783" max="11783" width="23.140625" style="2" customWidth="1"/>
    <col min="11784" max="11784" width="21.85546875" style="2" customWidth="1"/>
    <col min="11785" max="11785" width="18.85546875" style="2" customWidth="1"/>
    <col min="11786" max="11786" width="21.85546875" style="2" customWidth="1"/>
    <col min="11787" max="11787" width="17.28515625" style="2" customWidth="1"/>
    <col min="11788" max="11788" width="16.28515625" style="2" customWidth="1"/>
    <col min="11789" max="11789" width="15.42578125" style="2" customWidth="1"/>
    <col min="11790" max="11790" width="26.7109375" style="2" customWidth="1"/>
    <col min="11791" max="11794" width="8.42578125" style="2" customWidth="1"/>
    <col min="11795" max="11795" width="15.85546875" style="2" customWidth="1"/>
    <col min="11796" max="11796" width="4.28515625" style="2" customWidth="1"/>
    <col min="11797" max="11800" width="8.42578125" style="2" customWidth="1"/>
    <col min="11801" max="11801" width="12" style="2" customWidth="1"/>
    <col min="11802" max="11802" width="64.7109375" style="2" customWidth="1"/>
    <col min="11803" max="11803" width="63.5703125" style="2" customWidth="1"/>
    <col min="11804" max="11804" width="35" style="2" customWidth="1"/>
    <col min="11805" max="12032" width="11.42578125" style="2"/>
    <col min="12033" max="12033" width="26.42578125" style="2" customWidth="1"/>
    <col min="12034" max="12034" width="15.85546875" style="2" customWidth="1"/>
    <col min="12035" max="12035" width="19.85546875" style="2" customWidth="1"/>
    <col min="12036" max="12036" width="19.7109375" style="2" customWidth="1"/>
    <col min="12037" max="12037" width="11.28515625" style="2" customWidth="1"/>
    <col min="12038" max="12038" width="26.42578125" style="2" customWidth="1"/>
    <col min="12039" max="12039" width="23.140625" style="2" customWidth="1"/>
    <col min="12040" max="12040" width="21.85546875" style="2" customWidth="1"/>
    <col min="12041" max="12041" width="18.85546875" style="2" customWidth="1"/>
    <col min="12042" max="12042" width="21.85546875" style="2" customWidth="1"/>
    <col min="12043" max="12043" width="17.28515625" style="2" customWidth="1"/>
    <col min="12044" max="12044" width="16.28515625" style="2" customWidth="1"/>
    <col min="12045" max="12045" width="15.42578125" style="2" customWidth="1"/>
    <col min="12046" max="12046" width="26.7109375" style="2" customWidth="1"/>
    <col min="12047" max="12050" width="8.42578125" style="2" customWidth="1"/>
    <col min="12051" max="12051" width="15.85546875" style="2" customWidth="1"/>
    <col min="12052" max="12052" width="4.28515625" style="2" customWidth="1"/>
    <col min="12053" max="12056" width="8.42578125" style="2" customWidth="1"/>
    <col min="12057" max="12057" width="12" style="2" customWidth="1"/>
    <col min="12058" max="12058" width="64.7109375" style="2" customWidth="1"/>
    <col min="12059" max="12059" width="63.5703125" style="2" customWidth="1"/>
    <col min="12060" max="12060" width="35" style="2" customWidth="1"/>
    <col min="12061" max="12288" width="11.42578125" style="2"/>
    <col min="12289" max="12289" width="26.42578125" style="2" customWidth="1"/>
    <col min="12290" max="12290" width="15.85546875" style="2" customWidth="1"/>
    <col min="12291" max="12291" width="19.85546875" style="2" customWidth="1"/>
    <col min="12292" max="12292" width="19.7109375" style="2" customWidth="1"/>
    <col min="12293" max="12293" width="11.28515625" style="2" customWidth="1"/>
    <col min="12294" max="12294" width="26.42578125" style="2" customWidth="1"/>
    <col min="12295" max="12295" width="23.140625" style="2" customWidth="1"/>
    <col min="12296" max="12296" width="21.85546875" style="2" customWidth="1"/>
    <col min="12297" max="12297" width="18.85546875" style="2" customWidth="1"/>
    <col min="12298" max="12298" width="21.85546875" style="2" customWidth="1"/>
    <col min="12299" max="12299" width="17.28515625" style="2" customWidth="1"/>
    <col min="12300" max="12300" width="16.28515625" style="2" customWidth="1"/>
    <col min="12301" max="12301" width="15.42578125" style="2" customWidth="1"/>
    <col min="12302" max="12302" width="26.7109375" style="2" customWidth="1"/>
    <col min="12303" max="12306" width="8.42578125" style="2" customWidth="1"/>
    <col min="12307" max="12307" width="15.85546875" style="2" customWidth="1"/>
    <col min="12308" max="12308" width="4.28515625" style="2" customWidth="1"/>
    <col min="12309" max="12312" width="8.42578125" style="2" customWidth="1"/>
    <col min="12313" max="12313" width="12" style="2" customWidth="1"/>
    <col min="12314" max="12314" width="64.7109375" style="2" customWidth="1"/>
    <col min="12315" max="12315" width="63.5703125" style="2" customWidth="1"/>
    <col min="12316" max="12316" width="35" style="2" customWidth="1"/>
    <col min="12317" max="12544" width="11.42578125" style="2"/>
    <col min="12545" max="12545" width="26.42578125" style="2" customWidth="1"/>
    <col min="12546" max="12546" width="15.85546875" style="2" customWidth="1"/>
    <col min="12547" max="12547" width="19.85546875" style="2" customWidth="1"/>
    <col min="12548" max="12548" width="19.7109375" style="2" customWidth="1"/>
    <col min="12549" max="12549" width="11.28515625" style="2" customWidth="1"/>
    <col min="12550" max="12550" width="26.42578125" style="2" customWidth="1"/>
    <col min="12551" max="12551" width="23.140625" style="2" customWidth="1"/>
    <col min="12552" max="12552" width="21.85546875" style="2" customWidth="1"/>
    <col min="12553" max="12553" width="18.85546875" style="2" customWidth="1"/>
    <col min="12554" max="12554" width="21.85546875" style="2" customWidth="1"/>
    <col min="12555" max="12555" width="17.28515625" style="2" customWidth="1"/>
    <col min="12556" max="12556" width="16.28515625" style="2" customWidth="1"/>
    <col min="12557" max="12557" width="15.42578125" style="2" customWidth="1"/>
    <col min="12558" max="12558" width="26.7109375" style="2" customWidth="1"/>
    <col min="12559" max="12562" width="8.42578125" style="2" customWidth="1"/>
    <col min="12563" max="12563" width="15.85546875" style="2" customWidth="1"/>
    <col min="12564" max="12564" width="4.28515625" style="2" customWidth="1"/>
    <col min="12565" max="12568" width="8.42578125" style="2" customWidth="1"/>
    <col min="12569" max="12569" width="12" style="2" customWidth="1"/>
    <col min="12570" max="12570" width="64.7109375" style="2" customWidth="1"/>
    <col min="12571" max="12571" width="63.5703125" style="2" customWidth="1"/>
    <col min="12572" max="12572" width="35" style="2" customWidth="1"/>
    <col min="12573" max="12800" width="11.42578125" style="2"/>
    <col min="12801" max="12801" width="26.42578125" style="2" customWidth="1"/>
    <col min="12802" max="12802" width="15.85546875" style="2" customWidth="1"/>
    <col min="12803" max="12803" width="19.85546875" style="2" customWidth="1"/>
    <col min="12804" max="12804" width="19.7109375" style="2" customWidth="1"/>
    <col min="12805" max="12805" width="11.28515625" style="2" customWidth="1"/>
    <col min="12806" max="12806" width="26.42578125" style="2" customWidth="1"/>
    <col min="12807" max="12807" width="23.140625" style="2" customWidth="1"/>
    <col min="12808" max="12808" width="21.85546875" style="2" customWidth="1"/>
    <col min="12809" max="12809" width="18.85546875" style="2" customWidth="1"/>
    <col min="12810" max="12810" width="21.85546875" style="2" customWidth="1"/>
    <col min="12811" max="12811" width="17.28515625" style="2" customWidth="1"/>
    <col min="12812" max="12812" width="16.28515625" style="2" customWidth="1"/>
    <col min="12813" max="12813" width="15.42578125" style="2" customWidth="1"/>
    <col min="12814" max="12814" width="26.7109375" style="2" customWidth="1"/>
    <col min="12815" max="12818" width="8.42578125" style="2" customWidth="1"/>
    <col min="12819" max="12819" width="15.85546875" style="2" customWidth="1"/>
    <col min="12820" max="12820" width="4.28515625" style="2" customWidth="1"/>
    <col min="12821" max="12824" width="8.42578125" style="2" customWidth="1"/>
    <col min="12825" max="12825" width="12" style="2" customWidth="1"/>
    <col min="12826" max="12826" width="64.7109375" style="2" customWidth="1"/>
    <col min="12827" max="12827" width="63.5703125" style="2" customWidth="1"/>
    <col min="12828" max="12828" width="35" style="2" customWidth="1"/>
    <col min="12829" max="13056" width="11.42578125" style="2"/>
    <col min="13057" max="13057" width="26.42578125" style="2" customWidth="1"/>
    <col min="13058" max="13058" width="15.85546875" style="2" customWidth="1"/>
    <col min="13059" max="13059" width="19.85546875" style="2" customWidth="1"/>
    <col min="13060" max="13060" width="19.7109375" style="2" customWidth="1"/>
    <col min="13061" max="13061" width="11.28515625" style="2" customWidth="1"/>
    <col min="13062" max="13062" width="26.42578125" style="2" customWidth="1"/>
    <col min="13063" max="13063" width="23.140625" style="2" customWidth="1"/>
    <col min="13064" max="13064" width="21.85546875" style="2" customWidth="1"/>
    <col min="13065" max="13065" width="18.85546875" style="2" customWidth="1"/>
    <col min="13066" max="13066" width="21.85546875" style="2" customWidth="1"/>
    <col min="13067" max="13067" width="17.28515625" style="2" customWidth="1"/>
    <col min="13068" max="13068" width="16.28515625" style="2" customWidth="1"/>
    <col min="13069" max="13069" width="15.42578125" style="2" customWidth="1"/>
    <col min="13070" max="13070" width="26.7109375" style="2" customWidth="1"/>
    <col min="13071" max="13074" width="8.42578125" style="2" customWidth="1"/>
    <col min="13075" max="13075" width="15.85546875" style="2" customWidth="1"/>
    <col min="13076" max="13076" width="4.28515625" style="2" customWidth="1"/>
    <col min="13077" max="13080" width="8.42578125" style="2" customWidth="1"/>
    <col min="13081" max="13081" width="12" style="2" customWidth="1"/>
    <col min="13082" max="13082" width="64.7109375" style="2" customWidth="1"/>
    <col min="13083" max="13083" width="63.5703125" style="2" customWidth="1"/>
    <col min="13084" max="13084" width="35" style="2" customWidth="1"/>
    <col min="13085" max="13312" width="11.42578125" style="2"/>
    <col min="13313" max="13313" width="26.42578125" style="2" customWidth="1"/>
    <col min="13314" max="13314" width="15.85546875" style="2" customWidth="1"/>
    <col min="13315" max="13315" width="19.85546875" style="2" customWidth="1"/>
    <col min="13316" max="13316" width="19.7109375" style="2" customWidth="1"/>
    <col min="13317" max="13317" width="11.28515625" style="2" customWidth="1"/>
    <col min="13318" max="13318" width="26.42578125" style="2" customWidth="1"/>
    <col min="13319" max="13319" width="23.140625" style="2" customWidth="1"/>
    <col min="13320" max="13320" width="21.85546875" style="2" customWidth="1"/>
    <col min="13321" max="13321" width="18.85546875" style="2" customWidth="1"/>
    <col min="13322" max="13322" width="21.85546875" style="2" customWidth="1"/>
    <col min="13323" max="13323" width="17.28515625" style="2" customWidth="1"/>
    <col min="13324" max="13324" width="16.28515625" style="2" customWidth="1"/>
    <col min="13325" max="13325" width="15.42578125" style="2" customWidth="1"/>
    <col min="13326" max="13326" width="26.7109375" style="2" customWidth="1"/>
    <col min="13327" max="13330" width="8.42578125" style="2" customWidth="1"/>
    <col min="13331" max="13331" width="15.85546875" style="2" customWidth="1"/>
    <col min="13332" max="13332" width="4.28515625" style="2" customWidth="1"/>
    <col min="13333" max="13336" width="8.42578125" style="2" customWidth="1"/>
    <col min="13337" max="13337" width="12" style="2" customWidth="1"/>
    <col min="13338" max="13338" width="64.7109375" style="2" customWidth="1"/>
    <col min="13339" max="13339" width="63.5703125" style="2" customWidth="1"/>
    <col min="13340" max="13340" width="35" style="2" customWidth="1"/>
    <col min="13341" max="13568" width="11.42578125" style="2"/>
    <col min="13569" max="13569" width="26.42578125" style="2" customWidth="1"/>
    <col min="13570" max="13570" width="15.85546875" style="2" customWidth="1"/>
    <col min="13571" max="13571" width="19.85546875" style="2" customWidth="1"/>
    <col min="13572" max="13572" width="19.7109375" style="2" customWidth="1"/>
    <col min="13573" max="13573" width="11.28515625" style="2" customWidth="1"/>
    <col min="13574" max="13574" width="26.42578125" style="2" customWidth="1"/>
    <col min="13575" max="13575" width="23.140625" style="2" customWidth="1"/>
    <col min="13576" max="13576" width="21.85546875" style="2" customWidth="1"/>
    <col min="13577" max="13577" width="18.85546875" style="2" customWidth="1"/>
    <col min="13578" max="13578" width="21.85546875" style="2" customWidth="1"/>
    <col min="13579" max="13579" width="17.28515625" style="2" customWidth="1"/>
    <col min="13580" max="13580" width="16.28515625" style="2" customWidth="1"/>
    <col min="13581" max="13581" width="15.42578125" style="2" customWidth="1"/>
    <col min="13582" max="13582" width="26.7109375" style="2" customWidth="1"/>
    <col min="13583" max="13586" width="8.42578125" style="2" customWidth="1"/>
    <col min="13587" max="13587" width="15.85546875" style="2" customWidth="1"/>
    <col min="13588" max="13588" width="4.28515625" style="2" customWidth="1"/>
    <col min="13589" max="13592" width="8.42578125" style="2" customWidth="1"/>
    <col min="13593" max="13593" width="12" style="2" customWidth="1"/>
    <col min="13594" max="13594" width="64.7109375" style="2" customWidth="1"/>
    <col min="13595" max="13595" width="63.5703125" style="2" customWidth="1"/>
    <col min="13596" max="13596" width="35" style="2" customWidth="1"/>
    <col min="13597" max="13824" width="11.42578125" style="2"/>
    <col min="13825" max="13825" width="26.42578125" style="2" customWidth="1"/>
    <col min="13826" max="13826" width="15.85546875" style="2" customWidth="1"/>
    <col min="13827" max="13827" width="19.85546875" style="2" customWidth="1"/>
    <col min="13828" max="13828" width="19.7109375" style="2" customWidth="1"/>
    <col min="13829" max="13829" width="11.28515625" style="2" customWidth="1"/>
    <col min="13830" max="13830" width="26.42578125" style="2" customWidth="1"/>
    <col min="13831" max="13831" width="23.140625" style="2" customWidth="1"/>
    <col min="13832" max="13832" width="21.85546875" style="2" customWidth="1"/>
    <col min="13833" max="13833" width="18.85546875" style="2" customWidth="1"/>
    <col min="13834" max="13834" width="21.85546875" style="2" customWidth="1"/>
    <col min="13835" max="13835" width="17.28515625" style="2" customWidth="1"/>
    <col min="13836" max="13836" width="16.28515625" style="2" customWidth="1"/>
    <col min="13837" max="13837" width="15.42578125" style="2" customWidth="1"/>
    <col min="13838" max="13838" width="26.7109375" style="2" customWidth="1"/>
    <col min="13839" max="13842" width="8.42578125" style="2" customWidth="1"/>
    <col min="13843" max="13843" width="15.85546875" style="2" customWidth="1"/>
    <col min="13844" max="13844" width="4.28515625" style="2" customWidth="1"/>
    <col min="13845" max="13848" width="8.42578125" style="2" customWidth="1"/>
    <col min="13849" max="13849" width="12" style="2" customWidth="1"/>
    <col min="13850" max="13850" width="64.7109375" style="2" customWidth="1"/>
    <col min="13851" max="13851" width="63.5703125" style="2" customWidth="1"/>
    <col min="13852" max="13852" width="35" style="2" customWidth="1"/>
    <col min="13853" max="14080" width="11.42578125" style="2"/>
    <col min="14081" max="14081" width="26.42578125" style="2" customWidth="1"/>
    <col min="14082" max="14082" width="15.85546875" style="2" customWidth="1"/>
    <col min="14083" max="14083" width="19.85546875" style="2" customWidth="1"/>
    <col min="14084" max="14084" width="19.7109375" style="2" customWidth="1"/>
    <col min="14085" max="14085" width="11.28515625" style="2" customWidth="1"/>
    <col min="14086" max="14086" width="26.42578125" style="2" customWidth="1"/>
    <col min="14087" max="14087" width="23.140625" style="2" customWidth="1"/>
    <col min="14088" max="14088" width="21.85546875" style="2" customWidth="1"/>
    <col min="14089" max="14089" width="18.85546875" style="2" customWidth="1"/>
    <col min="14090" max="14090" width="21.85546875" style="2" customWidth="1"/>
    <col min="14091" max="14091" width="17.28515625" style="2" customWidth="1"/>
    <col min="14092" max="14092" width="16.28515625" style="2" customWidth="1"/>
    <col min="14093" max="14093" width="15.42578125" style="2" customWidth="1"/>
    <col min="14094" max="14094" width="26.7109375" style="2" customWidth="1"/>
    <col min="14095" max="14098" width="8.42578125" style="2" customWidth="1"/>
    <col min="14099" max="14099" width="15.85546875" style="2" customWidth="1"/>
    <col min="14100" max="14100" width="4.28515625" style="2" customWidth="1"/>
    <col min="14101" max="14104" width="8.42578125" style="2" customWidth="1"/>
    <col min="14105" max="14105" width="12" style="2" customWidth="1"/>
    <col min="14106" max="14106" width="64.7109375" style="2" customWidth="1"/>
    <col min="14107" max="14107" width="63.5703125" style="2" customWidth="1"/>
    <col min="14108" max="14108" width="35" style="2" customWidth="1"/>
    <col min="14109" max="14336" width="11.42578125" style="2"/>
    <col min="14337" max="14337" width="26.42578125" style="2" customWidth="1"/>
    <col min="14338" max="14338" width="15.85546875" style="2" customWidth="1"/>
    <col min="14339" max="14339" width="19.85546875" style="2" customWidth="1"/>
    <col min="14340" max="14340" width="19.7109375" style="2" customWidth="1"/>
    <col min="14341" max="14341" width="11.28515625" style="2" customWidth="1"/>
    <col min="14342" max="14342" width="26.42578125" style="2" customWidth="1"/>
    <col min="14343" max="14343" width="23.140625" style="2" customWidth="1"/>
    <col min="14344" max="14344" width="21.85546875" style="2" customWidth="1"/>
    <col min="14345" max="14345" width="18.85546875" style="2" customWidth="1"/>
    <col min="14346" max="14346" width="21.85546875" style="2" customWidth="1"/>
    <col min="14347" max="14347" width="17.28515625" style="2" customWidth="1"/>
    <col min="14348" max="14348" width="16.28515625" style="2" customWidth="1"/>
    <col min="14349" max="14349" width="15.42578125" style="2" customWidth="1"/>
    <col min="14350" max="14350" width="26.7109375" style="2" customWidth="1"/>
    <col min="14351" max="14354" width="8.42578125" style="2" customWidth="1"/>
    <col min="14355" max="14355" width="15.85546875" style="2" customWidth="1"/>
    <col min="14356" max="14356" width="4.28515625" style="2" customWidth="1"/>
    <col min="14357" max="14360" width="8.42578125" style="2" customWidth="1"/>
    <col min="14361" max="14361" width="12" style="2" customWidth="1"/>
    <col min="14362" max="14362" width="64.7109375" style="2" customWidth="1"/>
    <col min="14363" max="14363" width="63.5703125" style="2" customWidth="1"/>
    <col min="14364" max="14364" width="35" style="2" customWidth="1"/>
    <col min="14365" max="14592" width="11.42578125" style="2"/>
    <col min="14593" max="14593" width="26.42578125" style="2" customWidth="1"/>
    <col min="14594" max="14594" width="15.85546875" style="2" customWidth="1"/>
    <col min="14595" max="14595" width="19.85546875" style="2" customWidth="1"/>
    <col min="14596" max="14596" width="19.7109375" style="2" customWidth="1"/>
    <col min="14597" max="14597" width="11.28515625" style="2" customWidth="1"/>
    <col min="14598" max="14598" width="26.42578125" style="2" customWidth="1"/>
    <col min="14599" max="14599" width="23.140625" style="2" customWidth="1"/>
    <col min="14600" max="14600" width="21.85546875" style="2" customWidth="1"/>
    <col min="14601" max="14601" width="18.85546875" style="2" customWidth="1"/>
    <col min="14602" max="14602" width="21.85546875" style="2" customWidth="1"/>
    <col min="14603" max="14603" width="17.28515625" style="2" customWidth="1"/>
    <col min="14604" max="14604" width="16.28515625" style="2" customWidth="1"/>
    <col min="14605" max="14605" width="15.42578125" style="2" customWidth="1"/>
    <col min="14606" max="14606" width="26.7109375" style="2" customWidth="1"/>
    <col min="14607" max="14610" width="8.42578125" style="2" customWidth="1"/>
    <col min="14611" max="14611" width="15.85546875" style="2" customWidth="1"/>
    <col min="14612" max="14612" width="4.28515625" style="2" customWidth="1"/>
    <col min="14613" max="14616" width="8.42578125" style="2" customWidth="1"/>
    <col min="14617" max="14617" width="12" style="2" customWidth="1"/>
    <col min="14618" max="14618" width="64.7109375" style="2" customWidth="1"/>
    <col min="14619" max="14619" width="63.5703125" style="2" customWidth="1"/>
    <col min="14620" max="14620" width="35" style="2" customWidth="1"/>
    <col min="14621" max="14848" width="11.42578125" style="2"/>
    <col min="14849" max="14849" width="26.42578125" style="2" customWidth="1"/>
    <col min="14850" max="14850" width="15.85546875" style="2" customWidth="1"/>
    <col min="14851" max="14851" width="19.85546875" style="2" customWidth="1"/>
    <col min="14852" max="14852" width="19.7109375" style="2" customWidth="1"/>
    <col min="14853" max="14853" width="11.28515625" style="2" customWidth="1"/>
    <col min="14854" max="14854" width="26.42578125" style="2" customWidth="1"/>
    <col min="14855" max="14855" width="23.140625" style="2" customWidth="1"/>
    <col min="14856" max="14856" width="21.85546875" style="2" customWidth="1"/>
    <col min="14857" max="14857" width="18.85546875" style="2" customWidth="1"/>
    <col min="14858" max="14858" width="21.85546875" style="2" customWidth="1"/>
    <col min="14859" max="14859" width="17.28515625" style="2" customWidth="1"/>
    <col min="14860" max="14860" width="16.28515625" style="2" customWidth="1"/>
    <col min="14861" max="14861" width="15.42578125" style="2" customWidth="1"/>
    <col min="14862" max="14862" width="26.7109375" style="2" customWidth="1"/>
    <col min="14863" max="14866" width="8.42578125" style="2" customWidth="1"/>
    <col min="14867" max="14867" width="15.85546875" style="2" customWidth="1"/>
    <col min="14868" max="14868" width="4.28515625" style="2" customWidth="1"/>
    <col min="14869" max="14872" width="8.42578125" style="2" customWidth="1"/>
    <col min="14873" max="14873" width="12" style="2" customWidth="1"/>
    <col min="14874" max="14874" width="64.7109375" style="2" customWidth="1"/>
    <col min="14875" max="14875" width="63.5703125" style="2" customWidth="1"/>
    <col min="14876" max="14876" width="35" style="2" customWidth="1"/>
    <col min="14877" max="15104" width="11.42578125" style="2"/>
    <col min="15105" max="15105" width="26.42578125" style="2" customWidth="1"/>
    <col min="15106" max="15106" width="15.85546875" style="2" customWidth="1"/>
    <col min="15107" max="15107" width="19.85546875" style="2" customWidth="1"/>
    <col min="15108" max="15108" width="19.7109375" style="2" customWidth="1"/>
    <col min="15109" max="15109" width="11.28515625" style="2" customWidth="1"/>
    <col min="15110" max="15110" width="26.42578125" style="2" customWidth="1"/>
    <col min="15111" max="15111" width="23.140625" style="2" customWidth="1"/>
    <col min="15112" max="15112" width="21.85546875" style="2" customWidth="1"/>
    <col min="15113" max="15113" width="18.85546875" style="2" customWidth="1"/>
    <col min="15114" max="15114" width="21.85546875" style="2" customWidth="1"/>
    <col min="15115" max="15115" width="17.28515625" style="2" customWidth="1"/>
    <col min="15116" max="15116" width="16.28515625" style="2" customWidth="1"/>
    <col min="15117" max="15117" width="15.42578125" style="2" customWidth="1"/>
    <col min="15118" max="15118" width="26.7109375" style="2" customWidth="1"/>
    <col min="15119" max="15122" width="8.42578125" style="2" customWidth="1"/>
    <col min="15123" max="15123" width="15.85546875" style="2" customWidth="1"/>
    <col min="15124" max="15124" width="4.28515625" style="2" customWidth="1"/>
    <col min="15125" max="15128" width="8.42578125" style="2" customWidth="1"/>
    <col min="15129" max="15129" width="12" style="2" customWidth="1"/>
    <col min="15130" max="15130" width="64.7109375" style="2" customWidth="1"/>
    <col min="15131" max="15131" width="63.5703125" style="2" customWidth="1"/>
    <col min="15132" max="15132" width="35" style="2" customWidth="1"/>
    <col min="15133" max="15360" width="11.42578125" style="2"/>
    <col min="15361" max="15361" width="26.42578125" style="2" customWidth="1"/>
    <col min="15362" max="15362" width="15.85546875" style="2" customWidth="1"/>
    <col min="15363" max="15363" width="19.85546875" style="2" customWidth="1"/>
    <col min="15364" max="15364" width="19.7109375" style="2" customWidth="1"/>
    <col min="15365" max="15365" width="11.28515625" style="2" customWidth="1"/>
    <col min="15366" max="15366" width="26.42578125" style="2" customWidth="1"/>
    <col min="15367" max="15367" width="23.140625" style="2" customWidth="1"/>
    <col min="15368" max="15368" width="21.85546875" style="2" customWidth="1"/>
    <col min="15369" max="15369" width="18.85546875" style="2" customWidth="1"/>
    <col min="15370" max="15370" width="21.85546875" style="2" customWidth="1"/>
    <col min="15371" max="15371" width="17.28515625" style="2" customWidth="1"/>
    <col min="15372" max="15372" width="16.28515625" style="2" customWidth="1"/>
    <col min="15373" max="15373" width="15.42578125" style="2" customWidth="1"/>
    <col min="15374" max="15374" width="26.7109375" style="2" customWidth="1"/>
    <col min="15375" max="15378" width="8.42578125" style="2" customWidth="1"/>
    <col min="15379" max="15379" width="15.85546875" style="2" customWidth="1"/>
    <col min="15380" max="15380" width="4.28515625" style="2" customWidth="1"/>
    <col min="15381" max="15384" width="8.42578125" style="2" customWidth="1"/>
    <col min="15385" max="15385" width="12" style="2" customWidth="1"/>
    <col min="15386" max="15386" width="64.7109375" style="2" customWidth="1"/>
    <col min="15387" max="15387" width="63.5703125" style="2" customWidth="1"/>
    <col min="15388" max="15388" width="35" style="2" customWidth="1"/>
    <col min="15389" max="15616" width="11.42578125" style="2"/>
    <col min="15617" max="15617" width="26.42578125" style="2" customWidth="1"/>
    <col min="15618" max="15618" width="15.85546875" style="2" customWidth="1"/>
    <col min="15619" max="15619" width="19.85546875" style="2" customWidth="1"/>
    <col min="15620" max="15620" width="19.7109375" style="2" customWidth="1"/>
    <col min="15621" max="15621" width="11.28515625" style="2" customWidth="1"/>
    <col min="15622" max="15622" width="26.42578125" style="2" customWidth="1"/>
    <col min="15623" max="15623" width="23.140625" style="2" customWidth="1"/>
    <col min="15624" max="15624" width="21.85546875" style="2" customWidth="1"/>
    <col min="15625" max="15625" width="18.85546875" style="2" customWidth="1"/>
    <col min="15626" max="15626" width="21.85546875" style="2" customWidth="1"/>
    <col min="15627" max="15627" width="17.28515625" style="2" customWidth="1"/>
    <col min="15628" max="15628" width="16.28515625" style="2" customWidth="1"/>
    <col min="15629" max="15629" width="15.42578125" style="2" customWidth="1"/>
    <col min="15630" max="15630" width="26.7109375" style="2" customWidth="1"/>
    <col min="15631" max="15634" width="8.42578125" style="2" customWidth="1"/>
    <col min="15635" max="15635" width="15.85546875" style="2" customWidth="1"/>
    <col min="15636" max="15636" width="4.28515625" style="2" customWidth="1"/>
    <col min="15637" max="15640" width="8.42578125" style="2" customWidth="1"/>
    <col min="15641" max="15641" width="12" style="2" customWidth="1"/>
    <col min="15642" max="15642" width="64.7109375" style="2" customWidth="1"/>
    <col min="15643" max="15643" width="63.5703125" style="2" customWidth="1"/>
    <col min="15644" max="15644" width="35" style="2" customWidth="1"/>
    <col min="15645" max="15872" width="11.42578125" style="2"/>
    <col min="15873" max="15873" width="26.42578125" style="2" customWidth="1"/>
    <col min="15874" max="15874" width="15.85546875" style="2" customWidth="1"/>
    <col min="15875" max="15875" width="19.85546875" style="2" customWidth="1"/>
    <col min="15876" max="15876" width="19.7109375" style="2" customWidth="1"/>
    <col min="15877" max="15877" width="11.28515625" style="2" customWidth="1"/>
    <col min="15878" max="15878" width="26.42578125" style="2" customWidth="1"/>
    <col min="15879" max="15879" width="23.140625" style="2" customWidth="1"/>
    <col min="15880" max="15880" width="21.85546875" style="2" customWidth="1"/>
    <col min="15881" max="15881" width="18.85546875" style="2" customWidth="1"/>
    <col min="15882" max="15882" width="21.85546875" style="2" customWidth="1"/>
    <col min="15883" max="15883" width="17.28515625" style="2" customWidth="1"/>
    <col min="15884" max="15884" width="16.28515625" style="2" customWidth="1"/>
    <col min="15885" max="15885" width="15.42578125" style="2" customWidth="1"/>
    <col min="15886" max="15886" width="26.7109375" style="2" customWidth="1"/>
    <col min="15887" max="15890" width="8.42578125" style="2" customWidth="1"/>
    <col min="15891" max="15891" width="15.85546875" style="2" customWidth="1"/>
    <col min="15892" max="15892" width="4.28515625" style="2" customWidth="1"/>
    <col min="15893" max="15896" width="8.42578125" style="2" customWidth="1"/>
    <col min="15897" max="15897" width="12" style="2" customWidth="1"/>
    <col min="15898" max="15898" width="64.7109375" style="2" customWidth="1"/>
    <col min="15899" max="15899" width="63.5703125" style="2" customWidth="1"/>
    <col min="15900" max="15900" width="35" style="2" customWidth="1"/>
    <col min="15901" max="16128" width="11.42578125" style="2"/>
    <col min="16129" max="16129" width="26.42578125" style="2" customWidth="1"/>
    <col min="16130" max="16130" width="15.85546875" style="2" customWidth="1"/>
    <col min="16131" max="16131" width="19.85546875" style="2" customWidth="1"/>
    <col min="16132" max="16132" width="19.7109375" style="2" customWidth="1"/>
    <col min="16133" max="16133" width="11.28515625" style="2" customWidth="1"/>
    <col min="16134" max="16134" width="26.42578125" style="2" customWidth="1"/>
    <col min="16135" max="16135" width="23.140625" style="2" customWidth="1"/>
    <col min="16136" max="16136" width="21.85546875" style="2" customWidth="1"/>
    <col min="16137" max="16137" width="18.85546875" style="2" customWidth="1"/>
    <col min="16138" max="16138" width="21.85546875" style="2" customWidth="1"/>
    <col min="16139" max="16139" width="17.28515625" style="2" customWidth="1"/>
    <col min="16140" max="16140" width="16.28515625" style="2" customWidth="1"/>
    <col min="16141" max="16141" width="15.42578125" style="2" customWidth="1"/>
    <col min="16142" max="16142" width="26.7109375" style="2" customWidth="1"/>
    <col min="16143" max="16146" width="8.42578125" style="2" customWidth="1"/>
    <col min="16147" max="16147" width="15.85546875" style="2" customWidth="1"/>
    <col min="16148" max="16148" width="4.28515625" style="2" customWidth="1"/>
    <col min="16149" max="16152" width="8.42578125" style="2" customWidth="1"/>
    <col min="16153" max="16153" width="12" style="2" customWidth="1"/>
    <col min="16154" max="16154" width="64.7109375" style="2" customWidth="1"/>
    <col min="16155" max="16155" width="63.5703125" style="2" customWidth="1"/>
    <col min="16156" max="16156" width="35" style="2" customWidth="1"/>
    <col min="16157" max="16384" width="11.42578125" style="2"/>
  </cols>
  <sheetData>
    <row r="1" spans="1:28" ht="15.75" customHeight="1" thickBot="1" x14ac:dyDescent="0.3">
      <c r="A1" s="1"/>
      <c r="B1" s="1"/>
      <c r="C1" s="1"/>
      <c r="D1" s="1"/>
      <c r="E1" s="1"/>
      <c r="F1" s="1"/>
      <c r="G1" s="1"/>
      <c r="H1" s="1"/>
      <c r="I1" s="1"/>
      <c r="J1" s="1"/>
      <c r="K1" s="1"/>
      <c r="L1" s="1"/>
      <c r="M1" s="1"/>
      <c r="N1" s="1"/>
      <c r="O1" s="1"/>
      <c r="P1" s="1"/>
      <c r="Q1" s="1"/>
      <c r="R1" s="1"/>
      <c r="S1" s="1"/>
      <c r="T1" s="1"/>
      <c r="U1" s="1"/>
      <c r="V1" s="1"/>
      <c r="W1" s="1"/>
      <c r="X1" s="1"/>
      <c r="Y1" s="1"/>
      <c r="Z1" s="1"/>
    </row>
    <row r="2" spans="1:28" x14ac:dyDescent="0.25">
      <c r="A2" s="3"/>
      <c r="B2" s="230" t="s">
        <v>1088</v>
      </c>
      <c r="C2" s="231"/>
      <c r="D2" s="231"/>
      <c r="E2" s="231"/>
      <c r="F2" s="231"/>
      <c r="G2" s="231"/>
      <c r="H2" s="231"/>
      <c r="I2" s="231"/>
      <c r="J2" s="231"/>
      <c r="K2" s="231"/>
      <c r="L2" s="231"/>
      <c r="M2" s="231"/>
      <c r="N2" s="231"/>
      <c r="O2" s="231"/>
      <c r="P2" s="231"/>
      <c r="Q2" s="231"/>
      <c r="R2" s="231"/>
      <c r="S2" s="231"/>
      <c r="T2" s="231"/>
      <c r="U2" s="231"/>
      <c r="V2" s="231"/>
      <c r="W2" s="231"/>
      <c r="X2" s="231"/>
      <c r="Y2" s="231"/>
      <c r="Z2" s="231"/>
      <c r="AA2" s="232"/>
      <c r="AB2" s="7" t="s">
        <v>1</v>
      </c>
    </row>
    <row r="3" spans="1:28" x14ac:dyDescent="0.25">
      <c r="A3" s="8"/>
      <c r="B3" s="230" t="s">
        <v>2</v>
      </c>
      <c r="C3" s="231"/>
      <c r="D3" s="231"/>
      <c r="E3" s="231"/>
      <c r="F3" s="231"/>
      <c r="G3" s="231"/>
      <c r="H3" s="231"/>
      <c r="I3" s="231"/>
      <c r="J3" s="231"/>
      <c r="K3" s="231"/>
      <c r="L3" s="231"/>
      <c r="M3" s="231"/>
      <c r="N3" s="231"/>
      <c r="O3" s="231"/>
      <c r="P3" s="231"/>
      <c r="Q3" s="231"/>
      <c r="R3" s="231"/>
      <c r="S3" s="231"/>
      <c r="T3" s="231"/>
      <c r="U3" s="231"/>
      <c r="V3" s="231"/>
      <c r="W3" s="231"/>
      <c r="X3" s="231"/>
      <c r="Y3" s="231"/>
      <c r="Z3" s="231"/>
      <c r="AA3" s="232"/>
      <c r="AB3" s="12" t="s">
        <v>3</v>
      </c>
    </row>
    <row r="4" spans="1:28" x14ac:dyDescent="0.25">
      <c r="A4" s="8"/>
      <c r="B4" s="233" t="s">
        <v>863</v>
      </c>
      <c r="C4" s="234"/>
      <c r="D4" s="234"/>
      <c r="E4" s="234"/>
      <c r="F4" s="234"/>
      <c r="G4" s="234"/>
      <c r="H4" s="234"/>
      <c r="I4" s="234"/>
      <c r="J4" s="234"/>
      <c r="K4" s="234"/>
      <c r="L4" s="234"/>
      <c r="M4" s="234"/>
      <c r="N4" s="234"/>
      <c r="O4" s="234"/>
      <c r="P4" s="234"/>
      <c r="Q4" s="234"/>
      <c r="R4" s="234"/>
      <c r="S4" s="234"/>
      <c r="T4" s="234"/>
      <c r="U4" s="234"/>
      <c r="V4" s="234"/>
      <c r="W4" s="234"/>
      <c r="X4" s="234"/>
      <c r="Y4" s="234"/>
      <c r="Z4" s="234"/>
      <c r="AA4" s="235"/>
      <c r="AB4" s="12" t="s">
        <v>5</v>
      </c>
    </row>
    <row r="5" spans="1:28" ht="15.75" customHeight="1" thickBot="1" x14ac:dyDescent="0.3">
      <c r="A5" s="13"/>
      <c r="B5" s="236"/>
      <c r="C5" s="237"/>
      <c r="D5" s="237"/>
      <c r="E5" s="237"/>
      <c r="F5" s="237"/>
      <c r="G5" s="237"/>
      <c r="H5" s="237"/>
      <c r="I5" s="237"/>
      <c r="J5" s="237"/>
      <c r="K5" s="237"/>
      <c r="L5" s="237"/>
      <c r="M5" s="237"/>
      <c r="N5" s="237"/>
      <c r="O5" s="237"/>
      <c r="P5" s="237"/>
      <c r="Q5" s="237"/>
      <c r="R5" s="237"/>
      <c r="S5" s="237"/>
      <c r="T5" s="237"/>
      <c r="U5" s="237"/>
      <c r="V5" s="237"/>
      <c r="W5" s="237"/>
      <c r="X5" s="237"/>
      <c r="Y5" s="237"/>
      <c r="Z5" s="237"/>
      <c r="AA5" s="238"/>
      <c r="AB5" s="14" t="s">
        <v>6</v>
      </c>
    </row>
    <row r="6" spans="1:28" ht="6.75" customHeight="1" thickBot="1" x14ac:dyDescent="0.3">
      <c r="A6" s="15"/>
      <c r="B6" s="16"/>
      <c r="C6" s="16"/>
      <c r="D6" s="16"/>
      <c r="E6" s="16"/>
      <c r="F6" s="16"/>
      <c r="G6" s="16"/>
      <c r="H6" s="16"/>
      <c r="I6" s="16"/>
      <c r="J6" s="16"/>
      <c r="K6" s="16"/>
      <c r="L6" s="16"/>
      <c r="M6" s="16"/>
      <c r="N6" s="16"/>
      <c r="O6" s="16"/>
      <c r="P6" s="16"/>
      <c r="Q6" s="16"/>
      <c r="R6" s="16"/>
      <c r="S6" s="16"/>
      <c r="T6" s="16"/>
      <c r="U6" s="16"/>
      <c r="V6" s="16"/>
      <c r="W6" s="16"/>
      <c r="X6" s="16"/>
      <c r="Y6" s="16"/>
      <c r="Z6" s="16"/>
      <c r="AA6" s="16"/>
      <c r="AB6" s="17"/>
    </row>
    <row r="7" spans="1:28" x14ac:dyDescent="0.25">
      <c r="A7" s="18" t="s">
        <v>7</v>
      </c>
      <c r="B7" s="1044" t="s">
        <v>1089</v>
      </c>
      <c r="C7" s="1045"/>
      <c r="D7" s="1045"/>
      <c r="E7" s="1045"/>
      <c r="F7" s="1045"/>
      <c r="G7" s="1045"/>
      <c r="H7" s="1045"/>
      <c r="I7" s="1045"/>
      <c r="J7" s="1045"/>
      <c r="K7" s="1045"/>
      <c r="L7" s="1045"/>
      <c r="M7" s="1045"/>
      <c r="N7" s="1045"/>
      <c r="O7" s="1045"/>
      <c r="P7" s="1045"/>
      <c r="Q7" s="1045"/>
      <c r="R7" s="1045"/>
      <c r="S7" s="1045"/>
      <c r="T7" s="1045"/>
      <c r="U7" s="1045"/>
      <c r="V7" s="1045"/>
      <c r="W7" s="1045"/>
      <c r="X7" s="1045"/>
      <c r="Y7" s="1045"/>
      <c r="Z7" s="1045"/>
      <c r="AA7" s="1045"/>
      <c r="AB7" s="1046"/>
    </row>
    <row r="8" spans="1:28" x14ac:dyDescent="0.25">
      <c r="A8" s="21" t="s">
        <v>9</v>
      </c>
      <c r="B8" s="1047" t="s">
        <v>1090</v>
      </c>
      <c r="C8" s="1048"/>
      <c r="D8" s="1048"/>
      <c r="E8" s="1048"/>
      <c r="F8" s="1048"/>
      <c r="G8" s="1048"/>
      <c r="H8" s="1048"/>
      <c r="I8" s="1048"/>
      <c r="J8" s="1048"/>
      <c r="K8" s="1048"/>
      <c r="L8" s="1048"/>
      <c r="M8" s="1048"/>
      <c r="N8" s="1048"/>
      <c r="O8" s="1048"/>
      <c r="P8" s="1048"/>
      <c r="Q8" s="1048"/>
      <c r="R8" s="1048"/>
      <c r="S8" s="1048"/>
      <c r="T8" s="1048"/>
      <c r="U8" s="1048"/>
      <c r="V8" s="1048"/>
      <c r="W8" s="1048"/>
      <c r="X8" s="1048"/>
      <c r="Y8" s="1048"/>
      <c r="Z8" s="1048"/>
      <c r="AA8" s="1048"/>
      <c r="AB8" s="1049"/>
    </row>
    <row r="9" spans="1:28" x14ac:dyDescent="0.25">
      <c r="A9" s="21" t="s">
        <v>11</v>
      </c>
      <c r="B9" s="243" t="s">
        <v>1091</v>
      </c>
      <c r="C9" s="244"/>
      <c r="D9" s="244"/>
      <c r="E9" s="244"/>
      <c r="F9" s="244"/>
      <c r="G9" s="244"/>
      <c r="H9" s="244"/>
      <c r="I9" s="244"/>
      <c r="J9" s="244"/>
      <c r="K9" s="244"/>
      <c r="L9" s="244"/>
      <c r="M9" s="244"/>
      <c r="N9" s="244"/>
      <c r="O9" s="244"/>
      <c r="P9" s="244"/>
      <c r="Q9" s="244"/>
      <c r="R9" s="244"/>
      <c r="S9" s="244"/>
      <c r="T9" s="244"/>
      <c r="U9" s="244"/>
      <c r="V9" s="244"/>
      <c r="W9" s="244"/>
      <c r="X9" s="244"/>
      <c r="Y9" s="244"/>
      <c r="Z9" s="244"/>
      <c r="AA9" s="244"/>
      <c r="AB9" s="245"/>
    </row>
    <row r="10" spans="1:28" x14ac:dyDescent="0.25">
      <c r="A10" s="22" t="s">
        <v>13</v>
      </c>
      <c r="B10" s="22"/>
      <c r="C10" s="22"/>
      <c r="D10" s="25"/>
      <c r="E10" s="25"/>
      <c r="F10" s="25"/>
      <c r="G10" s="25"/>
      <c r="H10" s="25"/>
      <c r="I10" s="25"/>
      <c r="J10" s="25"/>
      <c r="K10" s="25"/>
      <c r="L10" s="25"/>
      <c r="M10" s="25"/>
      <c r="N10" s="25"/>
      <c r="O10" s="25"/>
      <c r="P10" s="25"/>
      <c r="Q10" s="25"/>
      <c r="R10" s="25"/>
      <c r="S10" s="25"/>
      <c r="T10" s="25"/>
      <c r="U10" s="25"/>
      <c r="V10" s="25"/>
      <c r="W10" s="25"/>
      <c r="X10" s="25"/>
      <c r="Y10" s="25"/>
      <c r="Z10" s="25"/>
      <c r="AA10" s="25"/>
      <c r="AB10" s="26"/>
    </row>
    <row r="11" spans="1:28" x14ac:dyDescent="0.25">
      <c r="A11" s="27" t="s">
        <v>14</v>
      </c>
      <c r="B11" s="28" t="s">
        <v>15</v>
      </c>
      <c r="C11" s="1050"/>
      <c r="D11" s="30">
        <v>43850</v>
      </c>
      <c r="E11" s="31"/>
      <c r="F11" s="31"/>
      <c r="G11" s="31"/>
      <c r="H11" s="31"/>
      <c r="I11" s="31"/>
      <c r="J11" s="31"/>
      <c r="K11" s="31"/>
      <c r="L11" s="31"/>
      <c r="M11" s="31"/>
      <c r="N11" s="31"/>
      <c r="O11" s="31"/>
      <c r="P11" s="31"/>
      <c r="Q11" s="31"/>
      <c r="R11" s="31"/>
      <c r="S11" s="31"/>
      <c r="T11" s="31"/>
      <c r="U11" s="31"/>
      <c r="V11" s="31"/>
      <c r="W11" s="31"/>
      <c r="X11" s="31"/>
      <c r="Y11" s="31"/>
      <c r="Z11" s="31"/>
      <c r="AA11" s="31"/>
      <c r="AB11" s="32"/>
    </row>
    <row r="12" spans="1:28" x14ac:dyDescent="0.25">
      <c r="A12" s="27"/>
      <c r="B12" s="28" t="s">
        <v>17</v>
      </c>
      <c r="C12" s="33"/>
      <c r="D12" s="30"/>
      <c r="E12" s="31"/>
      <c r="F12" s="31"/>
      <c r="G12" s="31"/>
      <c r="H12" s="31"/>
      <c r="I12" s="31"/>
      <c r="J12" s="31"/>
      <c r="K12" s="31"/>
      <c r="L12" s="31"/>
      <c r="M12" s="31"/>
      <c r="N12" s="31"/>
      <c r="O12" s="31"/>
      <c r="P12" s="31"/>
      <c r="Q12" s="31"/>
      <c r="R12" s="31"/>
      <c r="S12" s="31"/>
      <c r="T12" s="31"/>
      <c r="U12" s="31"/>
      <c r="V12" s="31"/>
      <c r="W12" s="31"/>
      <c r="X12" s="31"/>
      <c r="Y12" s="31"/>
      <c r="Z12" s="31"/>
      <c r="AA12" s="31"/>
      <c r="AB12" s="32"/>
    </row>
    <row r="13" spans="1:28" x14ac:dyDescent="0.25">
      <c r="A13" s="27"/>
      <c r="B13" s="28" t="s">
        <v>19</v>
      </c>
      <c r="C13" s="1051" t="s">
        <v>16</v>
      </c>
      <c r="D13" s="30" t="s">
        <v>791</v>
      </c>
      <c r="E13" s="31"/>
      <c r="F13" s="31"/>
      <c r="G13" s="31"/>
      <c r="H13" s="31"/>
      <c r="I13" s="31"/>
      <c r="J13" s="31"/>
      <c r="K13" s="31"/>
      <c r="L13" s="31"/>
      <c r="M13" s="31"/>
      <c r="N13" s="31"/>
      <c r="O13" s="31"/>
      <c r="P13" s="31"/>
      <c r="Q13" s="31"/>
      <c r="R13" s="31"/>
      <c r="S13" s="31"/>
      <c r="T13" s="31"/>
      <c r="U13" s="31"/>
      <c r="V13" s="31"/>
      <c r="W13" s="31"/>
      <c r="X13" s="31"/>
      <c r="Y13" s="31"/>
      <c r="Z13" s="31"/>
      <c r="AA13" s="31"/>
      <c r="AB13" s="32"/>
    </row>
    <row r="14" spans="1:28" ht="15.75" thickBot="1" x14ac:dyDescent="0.3">
      <c r="A14" s="35" t="s">
        <v>20</v>
      </c>
      <c r="B14" s="1026" t="s">
        <v>1092</v>
      </c>
      <c r="C14" s="1027"/>
      <c r="D14" s="1027"/>
      <c r="E14" s="1027"/>
      <c r="F14" s="1027"/>
      <c r="G14" s="1027"/>
      <c r="H14" s="1027"/>
      <c r="I14" s="1027"/>
      <c r="J14" s="1027"/>
      <c r="K14" s="1027"/>
      <c r="L14" s="1027"/>
      <c r="M14" s="1027"/>
      <c r="N14" s="1027"/>
      <c r="O14" s="1027"/>
      <c r="P14" s="1027"/>
      <c r="Q14" s="1027"/>
      <c r="R14" s="1027"/>
      <c r="S14" s="1027"/>
      <c r="T14" s="1027"/>
      <c r="U14" s="1027"/>
      <c r="V14" s="1027"/>
      <c r="W14" s="1027"/>
      <c r="X14" s="1027"/>
      <c r="Y14" s="1027"/>
      <c r="Z14" s="1027"/>
      <c r="AA14" s="1027"/>
      <c r="AB14" s="1028"/>
    </row>
    <row r="15" spans="1:28" ht="5.25" customHeight="1" thickBot="1" x14ac:dyDescent="0.3">
      <c r="A15" s="39"/>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40"/>
      <c r="AB15" s="40"/>
    </row>
    <row r="16" spans="1:28" x14ac:dyDescent="0.25">
      <c r="A16" s="276" t="s">
        <v>21</v>
      </c>
      <c r="B16" s="276" t="s">
        <v>22</v>
      </c>
      <c r="C16" s="276" t="s">
        <v>23</v>
      </c>
      <c r="D16" s="276" t="s">
        <v>24</v>
      </c>
      <c r="E16" s="276" t="s">
        <v>25</v>
      </c>
      <c r="F16" s="276" t="s">
        <v>26</v>
      </c>
      <c r="G16" s="276" t="s">
        <v>27</v>
      </c>
      <c r="H16" s="276" t="s">
        <v>28</v>
      </c>
      <c r="I16" s="276" t="s">
        <v>29</v>
      </c>
      <c r="J16" s="276" t="s">
        <v>30</v>
      </c>
      <c r="K16" s="276" t="s">
        <v>31</v>
      </c>
      <c r="L16" s="276" t="s">
        <v>32</v>
      </c>
      <c r="M16" s="276" t="s">
        <v>33</v>
      </c>
      <c r="N16" s="276" t="s">
        <v>34</v>
      </c>
      <c r="O16" s="277" t="s">
        <v>35</v>
      </c>
      <c r="P16" s="277"/>
      <c r="Q16" s="277"/>
      <c r="R16" s="277"/>
      <c r="S16" s="277"/>
      <c r="T16" s="1052"/>
      <c r="U16" s="46" t="s">
        <v>36</v>
      </c>
      <c r="V16" s="41"/>
      <c r="W16" s="41"/>
      <c r="X16" s="41"/>
      <c r="Y16" s="47"/>
      <c r="Z16" s="41" t="s">
        <v>37</v>
      </c>
      <c r="AA16" s="41" t="s">
        <v>38</v>
      </c>
      <c r="AB16" s="48" t="s">
        <v>39</v>
      </c>
    </row>
    <row r="17" spans="1:28" ht="39" thickBot="1" x14ac:dyDescent="0.3">
      <c r="A17" s="276"/>
      <c r="B17" s="276"/>
      <c r="C17" s="276"/>
      <c r="D17" s="276"/>
      <c r="E17" s="276"/>
      <c r="F17" s="276"/>
      <c r="G17" s="276"/>
      <c r="H17" s="276"/>
      <c r="I17" s="276"/>
      <c r="J17" s="276"/>
      <c r="K17" s="276"/>
      <c r="L17" s="276"/>
      <c r="M17" s="276"/>
      <c r="N17" s="276"/>
      <c r="O17" s="278" t="s">
        <v>40</v>
      </c>
      <c r="P17" s="278" t="s">
        <v>41</v>
      </c>
      <c r="Q17" s="278" t="s">
        <v>42</v>
      </c>
      <c r="R17" s="278" t="s">
        <v>43</v>
      </c>
      <c r="S17" s="278" t="s">
        <v>44</v>
      </c>
      <c r="T17" s="1053"/>
      <c r="U17" s="54" t="s">
        <v>40</v>
      </c>
      <c r="V17" s="51" t="s">
        <v>41</v>
      </c>
      <c r="W17" s="51" t="s">
        <v>42</v>
      </c>
      <c r="X17" s="51" t="s">
        <v>43</v>
      </c>
      <c r="Y17" s="52" t="s">
        <v>45</v>
      </c>
      <c r="Z17" s="49"/>
      <c r="AA17" s="49"/>
      <c r="AB17" s="55"/>
    </row>
    <row r="18" spans="1:28" ht="102" x14ac:dyDescent="0.25">
      <c r="A18" s="72" t="s">
        <v>46</v>
      </c>
      <c r="B18" s="72" t="s">
        <v>1093</v>
      </c>
      <c r="C18" s="72" t="s">
        <v>1094</v>
      </c>
      <c r="D18" s="79" t="s">
        <v>1095</v>
      </c>
      <c r="E18" s="29">
        <v>1</v>
      </c>
      <c r="F18" s="84" t="s">
        <v>1096</v>
      </c>
      <c r="G18" s="29" t="s">
        <v>1090</v>
      </c>
      <c r="H18" s="29" t="s">
        <v>1097</v>
      </c>
      <c r="I18" s="83" t="s">
        <v>1098</v>
      </c>
      <c r="J18" s="63" t="s">
        <v>1099</v>
      </c>
      <c r="K18" s="29" t="s">
        <v>184</v>
      </c>
      <c r="L18" s="64">
        <f>'[1]Formulación POA'!L18</f>
        <v>1</v>
      </c>
      <c r="M18" s="29" t="s">
        <v>1100</v>
      </c>
      <c r="N18" s="29" t="s">
        <v>154</v>
      </c>
      <c r="O18" s="64">
        <v>0.25</v>
      </c>
      <c r="P18" s="64">
        <v>0.25</v>
      </c>
      <c r="Q18" s="64">
        <v>0.25</v>
      </c>
      <c r="R18" s="64">
        <v>0.25</v>
      </c>
      <c r="S18" s="64">
        <v>1</v>
      </c>
      <c r="T18" s="1053"/>
      <c r="U18" s="64">
        <v>0.25</v>
      </c>
      <c r="V18" s="64"/>
      <c r="W18" s="250"/>
      <c r="X18" s="250"/>
      <c r="Y18" s="251">
        <f t="shared" ref="Y18:Y26" si="0">SUM(U18:X18)</f>
        <v>0.25</v>
      </c>
      <c r="Z18" s="1054" t="s">
        <v>1101</v>
      </c>
      <c r="AA18" s="70"/>
      <c r="AB18" s="70"/>
    </row>
    <row r="19" spans="1:28" ht="140.25" x14ac:dyDescent="0.25">
      <c r="A19" s="72"/>
      <c r="B19" s="72"/>
      <c r="C19" s="72"/>
      <c r="D19" s="59"/>
      <c r="E19" s="29">
        <v>2</v>
      </c>
      <c r="F19" s="84" t="s">
        <v>1102</v>
      </c>
      <c r="G19" s="29" t="s">
        <v>1090</v>
      </c>
      <c r="H19" s="29" t="s">
        <v>1097</v>
      </c>
      <c r="I19" s="83" t="s">
        <v>1103</v>
      </c>
      <c r="J19" s="29" t="s">
        <v>1104</v>
      </c>
      <c r="K19" s="29" t="s">
        <v>184</v>
      </c>
      <c r="L19" s="64">
        <f>'[1]Formulación POA'!L19</f>
        <v>1</v>
      </c>
      <c r="M19" s="29" t="s">
        <v>1105</v>
      </c>
      <c r="N19" s="29" t="s">
        <v>1106</v>
      </c>
      <c r="O19" s="64">
        <f>'[1]Formulación POA'!O19</f>
        <v>0.25</v>
      </c>
      <c r="P19" s="64">
        <f>'[1]Formulación POA'!P19</f>
        <v>0.25</v>
      </c>
      <c r="Q19" s="64">
        <f>'[1]Formulación POA'!Q19</f>
        <v>0.25</v>
      </c>
      <c r="R19" s="64">
        <f>'[1]Formulación POA'!R19</f>
        <v>0.25</v>
      </c>
      <c r="S19" s="64">
        <f>'[1]Formulación POA'!S19</f>
        <v>1</v>
      </c>
      <c r="T19" s="1053"/>
      <c r="U19" s="64">
        <v>0.25</v>
      </c>
      <c r="V19" s="64"/>
      <c r="W19" s="64"/>
      <c r="X19" s="64"/>
      <c r="Y19" s="251">
        <f t="shared" si="0"/>
        <v>0.25</v>
      </c>
      <c r="Z19" s="1054" t="s">
        <v>1107</v>
      </c>
      <c r="AA19" s="76"/>
      <c r="AB19" s="76"/>
    </row>
    <row r="20" spans="1:28" ht="63.75" x14ac:dyDescent="0.25">
      <c r="A20" s="72"/>
      <c r="B20" s="72"/>
      <c r="C20" s="72"/>
      <c r="D20" s="59"/>
      <c r="E20" s="29">
        <v>3</v>
      </c>
      <c r="F20" s="84" t="s">
        <v>1108</v>
      </c>
      <c r="G20" s="83" t="s">
        <v>1090</v>
      </c>
      <c r="H20" s="83" t="s">
        <v>1097</v>
      </c>
      <c r="I20" s="83" t="s">
        <v>1109</v>
      </c>
      <c r="J20" s="83" t="s">
        <v>1110</v>
      </c>
      <c r="K20" s="83" t="s">
        <v>184</v>
      </c>
      <c r="L20" s="85">
        <v>1</v>
      </c>
      <c r="M20" s="83" t="s">
        <v>1111</v>
      </c>
      <c r="N20" s="83" t="s">
        <v>1112</v>
      </c>
      <c r="O20" s="85">
        <v>0.25</v>
      </c>
      <c r="P20" s="85">
        <v>0.25</v>
      </c>
      <c r="Q20" s="85">
        <v>0.25</v>
      </c>
      <c r="R20" s="85">
        <v>0.25</v>
      </c>
      <c r="S20" s="85">
        <v>1</v>
      </c>
      <c r="T20" s="1053"/>
      <c r="U20" s="74">
        <v>0.25</v>
      </c>
      <c r="V20" s="64"/>
      <c r="W20" s="64"/>
      <c r="X20" s="64"/>
      <c r="Y20" s="251">
        <f t="shared" si="0"/>
        <v>0.25</v>
      </c>
      <c r="Z20" s="539" t="s">
        <v>1113</v>
      </c>
      <c r="AA20" s="76" t="s">
        <v>1114</v>
      </c>
      <c r="AB20" s="76"/>
    </row>
    <row r="21" spans="1:28" ht="114.75" x14ac:dyDescent="0.25">
      <c r="A21" s="72"/>
      <c r="B21" s="72"/>
      <c r="C21" s="72"/>
      <c r="D21" s="59"/>
      <c r="E21" s="29">
        <v>4</v>
      </c>
      <c r="F21" s="63" t="s">
        <v>1115</v>
      </c>
      <c r="G21" s="29" t="s">
        <v>1090</v>
      </c>
      <c r="H21" s="29" t="s">
        <v>1097</v>
      </c>
      <c r="I21" s="83" t="s">
        <v>1116</v>
      </c>
      <c r="J21" s="29" t="s">
        <v>1117</v>
      </c>
      <c r="K21" s="29" t="s">
        <v>184</v>
      </c>
      <c r="L21" s="64">
        <f>'[1]Formulación POA'!L20</f>
        <v>1</v>
      </c>
      <c r="M21" s="29" t="s">
        <v>1118</v>
      </c>
      <c r="N21" s="29" t="s">
        <v>1119</v>
      </c>
      <c r="O21" s="440">
        <f>'[1]Formulación POA'!O20</f>
        <v>0.25</v>
      </c>
      <c r="P21" s="440">
        <f>'[1]Formulación POA'!P20</f>
        <v>0.25</v>
      </c>
      <c r="Q21" s="440">
        <f>'[1]Formulación POA'!Q20</f>
        <v>0.25</v>
      </c>
      <c r="R21" s="440">
        <f>'[1]Formulación POA'!R20</f>
        <v>0.25</v>
      </c>
      <c r="S21" s="440">
        <f>'[1]Formulación POA'!S20</f>
        <v>1</v>
      </c>
      <c r="T21" s="1053"/>
      <c r="U21" s="74">
        <v>0.25</v>
      </c>
      <c r="V21" s="440"/>
      <c r="W21" s="64"/>
      <c r="X21" s="64"/>
      <c r="Y21" s="251">
        <f t="shared" si="0"/>
        <v>0.25</v>
      </c>
      <c r="Z21" s="539" t="s">
        <v>1120</v>
      </c>
      <c r="AA21" s="76"/>
      <c r="AB21" s="76"/>
    </row>
    <row r="22" spans="1:28" ht="140.25" x14ac:dyDescent="0.25">
      <c r="A22" s="72"/>
      <c r="B22" s="72"/>
      <c r="C22" s="72"/>
      <c r="D22" s="58"/>
      <c r="E22" s="29">
        <v>5</v>
      </c>
      <c r="F22" s="63" t="s">
        <v>1121</v>
      </c>
      <c r="G22" s="29" t="s">
        <v>1090</v>
      </c>
      <c r="H22" s="29" t="s">
        <v>107</v>
      </c>
      <c r="I22" s="83" t="s">
        <v>1122</v>
      </c>
      <c r="J22" s="29" t="s">
        <v>1123</v>
      </c>
      <c r="K22" s="29" t="s">
        <v>184</v>
      </c>
      <c r="L22" s="64">
        <f>$L$21</f>
        <v>1</v>
      </c>
      <c r="M22" s="29" t="s">
        <v>1124</v>
      </c>
      <c r="N22" s="29" t="s">
        <v>1125</v>
      </c>
      <c r="O22" s="64">
        <f>'[1]Formulación POA'!O21</f>
        <v>0.25</v>
      </c>
      <c r="P22" s="64">
        <f>'[1]Formulación POA'!P21</f>
        <v>0.25</v>
      </c>
      <c r="Q22" s="64">
        <f>'[1]Formulación POA'!Q21</f>
        <v>0.25</v>
      </c>
      <c r="R22" s="64">
        <f>'[1]Formulación POA'!R21</f>
        <v>0.25</v>
      </c>
      <c r="S22" s="64">
        <f>'[1]Formulación POA'!S21</f>
        <v>1</v>
      </c>
      <c r="T22" s="1053"/>
      <c r="U22" s="74">
        <v>0.25</v>
      </c>
      <c r="V22" s="64"/>
      <c r="W22" s="64"/>
      <c r="X22" s="64"/>
      <c r="Y22" s="251">
        <f t="shared" si="0"/>
        <v>0.25</v>
      </c>
      <c r="Z22" s="539" t="s">
        <v>1126</v>
      </c>
      <c r="AA22" s="76"/>
      <c r="AB22" s="76"/>
    </row>
    <row r="23" spans="1:28" ht="140.25" x14ac:dyDescent="0.25">
      <c r="A23" s="72"/>
      <c r="B23" s="72"/>
      <c r="C23" s="106" t="s">
        <v>1127</v>
      </c>
      <c r="D23" s="29" t="s">
        <v>1128</v>
      </c>
      <c r="E23" s="29">
        <v>1</v>
      </c>
      <c r="F23" s="63" t="s">
        <v>1129</v>
      </c>
      <c r="G23" s="29" t="s">
        <v>1090</v>
      </c>
      <c r="H23" s="29" t="s">
        <v>107</v>
      </c>
      <c r="I23" s="83" t="s">
        <v>1130</v>
      </c>
      <c r="J23" s="29" t="s">
        <v>1131</v>
      </c>
      <c r="K23" s="29" t="s">
        <v>184</v>
      </c>
      <c r="L23" s="64">
        <f>$L$21</f>
        <v>1</v>
      </c>
      <c r="M23" s="29" t="s">
        <v>1132</v>
      </c>
      <c r="N23" s="29" t="s">
        <v>1133</v>
      </c>
      <c r="O23" s="85">
        <v>0.15</v>
      </c>
      <c r="P23" s="85">
        <v>0.25</v>
      </c>
      <c r="Q23" s="85">
        <v>0.25</v>
      </c>
      <c r="R23" s="64">
        <v>0.35</v>
      </c>
      <c r="S23" s="64">
        <f>'[1]Formulación POA'!S22</f>
        <v>1</v>
      </c>
      <c r="T23" s="1053"/>
      <c r="U23" s="1055">
        <v>0.15</v>
      </c>
      <c r="V23" s="64"/>
      <c r="W23" s="440"/>
      <c r="X23" s="440"/>
      <c r="Y23" s="251">
        <f t="shared" si="0"/>
        <v>0.15</v>
      </c>
      <c r="Z23" s="539" t="s">
        <v>1134</v>
      </c>
      <c r="AA23" s="76"/>
      <c r="AB23" s="76"/>
    </row>
    <row r="24" spans="1:28" ht="89.25" x14ac:dyDescent="0.25">
      <c r="A24" s="72"/>
      <c r="B24" s="72"/>
      <c r="C24" s="106"/>
      <c r="D24" s="29" t="s">
        <v>1135</v>
      </c>
      <c r="E24" s="29">
        <v>2</v>
      </c>
      <c r="F24" s="63" t="s">
        <v>1136</v>
      </c>
      <c r="G24" s="29" t="s">
        <v>1090</v>
      </c>
      <c r="H24" s="29" t="s">
        <v>256</v>
      </c>
      <c r="I24" s="83" t="s">
        <v>1137</v>
      </c>
      <c r="J24" s="29" t="s">
        <v>1138</v>
      </c>
      <c r="K24" s="29" t="s">
        <v>184</v>
      </c>
      <c r="L24" s="64">
        <v>1</v>
      </c>
      <c r="M24" s="83" t="s">
        <v>1139</v>
      </c>
      <c r="N24" s="83" t="s">
        <v>1140</v>
      </c>
      <c r="O24" s="64">
        <f>'[1]Formulación POA'!O23</f>
        <v>0.25</v>
      </c>
      <c r="P24" s="64">
        <f>'[1]Formulación POA'!P23</f>
        <v>0.25</v>
      </c>
      <c r="Q24" s="64">
        <f>'[1]Formulación POA'!Q23</f>
        <v>0.25</v>
      </c>
      <c r="R24" s="64">
        <f>'[1]Formulación POA'!R23</f>
        <v>0.25</v>
      </c>
      <c r="S24" s="64">
        <f>'[1]Formulación POA'!S23</f>
        <v>1</v>
      </c>
      <c r="T24" s="1053"/>
      <c r="U24" s="74">
        <v>0.25</v>
      </c>
      <c r="V24" s="64"/>
      <c r="W24" s="64"/>
      <c r="X24" s="64"/>
      <c r="Y24" s="251">
        <f t="shared" si="0"/>
        <v>0.25</v>
      </c>
      <c r="Z24" s="539" t="s">
        <v>1141</v>
      </c>
      <c r="AA24" s="76"/>
      <c r="AB24" s="76"/>
    </row>
    <row r="25" spans="1:28" ht="89.25" x14ac:dyDescent="0.25">
      <c r="A25" s="72"/>
      <c r="B25" s="72"/>
      <c r="C25" s="106"/>
      <c r="D25" s="79" t="s">
        <v>1142</v>
      </c>
      <c r="E25" s="29">
        <v>3</v>
      </c>
      <c r="F25" s="84" t="s">
        <v>1143</v>
      </c>
      <c r="G25" s="29" t="s">
        <v>1090</v>
      </c>
      <c r="H25" s="29" t="s">
        <v>256</v>
      </c>
      <c r="I25" s="83" t="s">
        <v>1144</v>
      </c>
      <c r="J25" s="29" t="s">
        <v>1145</v>
      </c>
      <c r="K25" s="29" t="s">
        <v>184</v>
      </c>
      <c r="L25" s="64">
        <v>1</v>
      </c>
      <c r="M25" s="83" t="s">
        <v>1146</v>
      </c>
      <c r="N25" s="83" t="s">
        <v>1147</v>
      </c>
      <c r="O25" s="64">
        <v>0.25</v>
      </c>
      <c r="P25" s="64">
        <v>0.25</v>
      </c>
      <c r="Q25" s="64">
        <v>0.25</v>
      </c>
      <c r="R25" s="64">
        <v>0.25</v>
      </c>
      <c r="S25" s="64">
        <v>1</v>
      </c>
      <c r="T25" s="1053"/>
      <c r="U25" s="74">
        <v>0.25</v>
      </c>
      <c r="V25" s="64"/>
      <c r="W25" s="64"/>
      <c r="X25" s="64"/>
      <c r="Y25" s="251">
        <f t="shared" si="0"/>
        <v>0.25</v>
      </c>
      <c r="Z25" s="539" t="s">
        <v>1148</v>
      </c>
      <c r="AA25" s="76"/>
      <c r="AB25" s="76"/>
    </row>
    <row r="26" spans="1:28" ht="102.75" thickBot="1" x14ac:dyDescent="0.3">
      <c r="A26" s="72"/>
      <c r="B26" s="72"/>
      <c r="C26" s="106"/>
      <c r="D26" s="58"/>
      <c r="E26" s="29">
        <v>4</v>
      </c>
      <c r="F26" s="84" t="s">
        <v>1149</v>
      </c>
      <c r="G26" s="29" t="s">
        <v>1090</v>
      </c>
      <c r="H26" s="29" t="s">
        <v>256</v>
      </c>
      <c r="I26" s="83" t="s">
        <v>1150</v>
      </c>
      <c r="J26" s="84" t="s">
        <v>1151</v>
      </c>
      <c r="K26" s="29" t="s">
        <v>184</v>
      </c>
      <c r="L26" s="64">
        <v>1</v>
      </c>
      <c r="M26" s="83" t="s">
        <v>1152</v>
      </c>
      <c r="N26" s="29" t="s">
        <v>1153</v>
      </c>
      <c r="O26" s="64">
        <f>'[1]Formulación POA'!O24</f>
        <v>0.25</v>
      </c>
      <c r="P26" s="64">
        <f>'[1]Formulación POA'!P24</f>
        <v>0.25</v>
      </c>
      <c r="Q26" s="64">
        <f>'[1]Formulación POA'!Q24</f>
        <v>0.25</v>
      </c>
      <c r="R26" s="64">
        <f>'[1]Formulación POA'!R24</f>
        <v>0.25</v>
      </c>
      <c r="S26" s="64">
        <f>'[1]Formulación POA'!S24</f>
        <v>1</v>
      </c>
      <c r="T26" s="1053"/>
      <c r="U26" s="74">
        <v>0.25</v>
      </c>
      <c r="V26" s="64"/>
      <c r="W26" s="64"/>
      <c r="X26" s="64"/>
      <c r="Y26" s="251">
        <f t="shared" si="0"/>
        <v>0.25</v>
      </c>
      <c r="Z26" s="539" t="s">
        <v>1154</v>
      </c>
      <c r="AA26" s="76"/>
      <c r="AB26" s="76"/>
    </row>
    <row r="27" spans="1:28" s="93" customFormat="1" ht="25.5" customHeight="1" thickBot="1" x14ac:dyDescent="0.3">
      <c r="A27" s="1056" t="s">
        <v>159</v>
      </c>
      <c r="B27" s="88"/>
      <c r="C27" s="88"/>
      <c r="D27" s="88"/>
      <c r="E27" s="88"/>
      <c r="F27" s="88"/>
      <c r="G27" s="88"/>
      <c r="H27" s="88"/>
      <c r="I27" s="88"/>
      <c r="J27" s="88"/>
      <c r="K27" s="88"/>
      <c r="L27" s="88"/>
      <c r="M27" s="88"/>
      <c r="N27" s="88"/>
      <c r="O27" s="88"/>
      <c r="P27" s="88"/>
      <c r="Q27" s="88"/>
      <c r="R27" s="1057"/>
      <c r="S27" s="1058" t="s">
        <v>160</v>
      </c>
      <c r="T27" s="91"/>
      <c r="U27" s="91"/>
      <c r="V27" s="91"/>
      <c r="W27" s="91"/>
      <c r="X27" s="91"/>
      <c r="Y27" s="91"/>
      <c r="Z27" s="91"/>
      <c r="AA27" s="91"/>
      <c r="AB27" s="92"/>
    </row>
    <row r="28" spans="1:28" x14ac:dyDescent="0.25">
      <c r="A28" s="94" t="s">
        <v>161</v>
      </c>
      <c r="B28" s="95"/>
      <c r="C28" s="95"/>
      <c r="D28" s="95"/>
      <c r="E28" s="96"/>
      <c r="F28" s="97" t="s">
        <v>162</v>
      </c>
      <c r="G28" s="98"/>
      <c r="H28" s="98"/>
      <c r="I28" s="98"/>
      <c r="J28" s="98"/>
      <c r="K28" s="98"/>
      <c r="L28" s="97"/>
      <c r="M28" s="98"/>
      <c r="N28" s="98"/>
      <c r="O28" s="98"/>
      <c r="P28" s="98"/>
      <c r="Q28" s="98"/>
      <c r="R28" s="99"/>
      <c r="S28" s="100"/>
      <c r="T28" s="99"/>
      <c r="U28" s="101"/>
      <c r="V28" s="101"/>
      <c r="W28" s="101"/>
      <c r="X28" s="101"/>
      <c r="Y28" s="102"/>
      <c r="Z28" s="100" t="s">
        <v>162</v>
      </c>
      <c r="AA28" s="103"/>
      <c r="AB28" s="104"/>
    </row>
    <row r="29" spans="1:28" x14ac:dyDescent="0.25">
      <c r="A29" s="105" t="s">
        <v>163</v>
      </c>
      <c r="B29" s="98" t="s">
        <v>1155</v>
      </c>
      <c r="C29" s="98"/>
      <c r="D29" s="98"/>
      <c r="E29" s="98"/>
      <c r="F29" s="97" t="s">
        <v>165</v>
      </c>
      <c r="G29" s="98" t="s">
        <v>1156</v>
      </c>
      <c r="H29" s="98"/>
      <c r="I29" s="98"/>
      <c r="J29" s="98"/>
      <c r="K29" s="98"/>
      <c r="L29" s="97"/>
      <c r="M29" s="98"/>
      <c r="N29" s="98"/>
      <c r="O29" s="98"/>
      <c r="P29" s="98"/>
      <c r="Q29" s="98"/>
      <c r="R29" s="99"/>
      <c r="S29" s="100"/>
      <c r="T29" s="99"/>
      <c r="U29" s="101"/>
      <c r="V29" s="101"/>
      <c r="W29" s="101"/>
      <c r="X29" s="101"/>
      <c r="Y29" s="102"/>
      <c r="Z29" s="100" t="s">
        <v>167</v>
      </c>
      <c r="AA29" s="107" t="s">
        <v>1157</v>
      </c>
      <c r="AB29" s="108"/>
    </row>
    <row r="30" spans="1:28" ht="29.25" customHeight="1" thickBot="1" x14ac:dyDescent="0.3">
      <c r="A30" s="109" t="s">
        <v>170</v>
      </c>
      <c r="B30" s="886">
        <v>43850</v>
      </c>
      <c r="C30" s="886"/>
      <c r="D30" s="886"/>
      <c r="E30" s="886"/>
      <c r="F30" s="112" t="s">
        <v>170</v>
      </c>
      <c r="G30" s="886">
        <v>43928</v>
      </c>
      <c r="H30" s="886"/>
      <c r="I30" s="886"/>
      <c r="J30" s="886"/>
      <c r="K30" s="886"/>
      <c r="L30" s="112"/>
      <c r="M30" s="113"/>
      <c r="N30" s="113"/>
      <c r="O30" s="113"/>
      <c r="P30" s="113"/>
      <c r="Q30" s="113"/>
      <c r="R30" s="114"/>
      <c r="S30" s="115"/>
      <c r="T30" s="1059"/>
      <c r="U30" s="116"/>
      <c r="V30" s="116"/>
      <c r="W30" s="116"/>
      <c r="X30" s="116"/>
      <c r="Y30" s="117"/>
      <c r="Z30" s="115" t="s">
        <v>170</v>
      </c>
      <c r="AA30" s="273"/>
      <c r="AB30" s="118"/>
    </row>
    <row r="31" spans="1:28" x14ac:dyDescent="0.25">
      <c r="E31" s="1060"/>
    </row>
    <row r="32" spans="1:28" x14ac:dyDescent="0.25">
      <c r="O32" s="890"/>
      <c r="P32" s="890"/>
      <c r="Q32" s="890"/>
      <c r="R32" s="890"/>
      <c r="S32" s="890"/>
      <c r="U32" s="890"/>
      <c r="V32" s="890"/>
      <c r="W32" s="890"/>
      <c r="X32" s="890"/>
    </row>
    <row r="33" spans="15:24" x14ac:dyDescent="0.25">
      <c r="O33" s="923"/>
      <c r="P33" s="923"/>
      <c r="Q33" s="923"/>
      <c r="R33" s="923"/>
      <c r="U33" s="923"/>
      <c r="V33" s="923"/>
      <c r="W33" s="923"/>
      <c r="X33" s="923"/>
    </row>
  </sheetData>
  <mergeCells count="59">
    <mergeCell ref="B29:E29"/>
    <mergeCell ref="G29:K29"/>
    <mergeCell ref="M29:R29"/>
    <mergeCell ref="T29:Y29"/>
    <mergeCell ref="AA29:AB29"/>
    <mergeCell ref="B30:E30"/>
    <mergeCell ref="G30:K30"/>
    <mergeCell ref="M30:R30"/>
    <mergeCell ref="T30:Y30"/>
    <mergeCell ref="AA30:AB30"/>
    <mergeCell ref="D25:D26"/>
    <mergeCell ref="A27:R27"/>
    <mergeCell ref="S27:AB27"/>
    <mergeCell ref="B28:E28"/>
    <mergeCell ref="G28:K28"/>
    <mergeCell ref="M28:R28"/>
    <mergeCell ref="T28:Y28"/>
    <mergeCell ref="AA28:AB28"/>
    <mergeCell ref="T16:T26"/>
    <mergeCell ref="U16:Y16"/>
    <mergeCell ref="Z16:Z17"/>
    <mergeCell ref="AA16:AA17"/>
    <mergeCell ref="AB16:AB17"/>
    <mergeCell ref="A18:A26"/>
    <mergeCell ref="B18:B26"/>
    <mergeCell ref="C18:C22"/>
    <mergeCell ref="D18:D22"/>
    <mergeCell ref="C23:C26"/>
    <mergeCell ref="J16:J17"/>
    <mergeCell ref="K16:K17"/>
    <mergeCell ref="L16:L17"/>
    <mergeCell ref="M16:M17"/>
    <mergeCell ref="N16:N17"/>
    <mergeCell ref="O16:S16"/>
    <mergeCell ref="B14:AB14"/>
    <mergeCell ref="A16:A17"/>
    <mergeCell ref="B16:B17"/>
    <mergeCell ref="C16:C17"/>
    <mergeCell ref="D16:D17"/>
    <mergeCell ref="E16:E17"/>
    <mergeCell ref="F16:F17"/>
    <mergeCell ref="G16:G17"/>
    <mergeCell ref="H16:H17"/>
    <mergeCell ref="I16:I17"/>
    <mergeCell ref="B7:AB7"/>
    <mergeCell ref="B8:AB8"/>
    <mergeCell ref="B9:AB9"/>
    <mergeCell ref="A10:C10"/>
    <mergeCell ref="D10:AB10"/>
    <mergeCell ref="A11:A13"/>
    <mergeCell ref="D11:AB11"/>
    <mergeCell ref="D12:AB12"/>
    <mergeCell ref="D13:AB13"/>
    <mergeCell ref="A1:Z1"/>
    <mergeCell ref="A2:A5"/>
    <mergeCell ref="B2:AA2"/>
    <mergeCell ref="B3:AA3"/>
    <mergeCell ref="B4:AA5"/>
    <mergeCell ref="A6:AB6"/>
  </mergeCells>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70C42-140C-480B-9F02-AA71A7AA97CD}">
  <dimension ref="A1:AB31"/>
  <sheetViews>
    <sheetView workbookViewId="0">
      <selection activeCell="B4" sqref="B4:AA5"/>
    </sheetView>
  </sheetViews>
  <sheetFormatPr baseColWidth="10" defaultRowHeight="15" x14ac:dyDescent="0.25"/>
  <cols>
    <col min="1" max="1" width="26.42578125" style="2" customWidth="1"/>
    <col min="2" max="2" width="21.7109375" style="2" customWidth="1"/>
    <col min="3" max="3" width="19.85546875" style="2" customWidth="1"/>
    <col min="4" max="4" width="19.7109375" style="2" customWidth="1"/>
    <col min="5" max="5" width="5.5703125" style="2" customWidth="1"/>
    <col min="6" max="6" width="45.42578125" style="2" bestFit="1" customWidth="1"/>
    <col min="7" max="7" width="26.5703125" style="2" customWidth="1"/>
    <col min="8" max="8" width="18" style="2" customWidth="1"/>
    <col min="9" max="9" width="31.42578125" style="2" customWidth="1"/>
    <col min="10" max="10" width="37.140625" style="1096" customWidth="1"/>
    <col min="11" max="11" width="17.28515625" style="2" customWidth="1"/>
    <col min="12" max="12" width="16.7109375" style="2" bestFit="1" customWidth="1"/>
    <col min="13" max="13" width="15.42578125" style="2" customWidth="1"/>
    <col min="14" max="14" width="30.85546875" style="2" customWidth="1"/>
    <col min="15" max="15" width="8.28515625" style="2" customWidth="1"/>
    <col min="16" max="16" width="8.5703125" style="2" customWidth="1"/>
    <col min="17" max="17" width="8" style="2" customWidth="1"/>
    <col min="18" max="18" width="8.42578125" style="2" customWidth="1"/>
    <col min="19" max="19" width="20.140625" style="2" customWidth="1"/>
    <col min="20" max="20" width="4.28515625" style="93" customWidth="1"/>
    <col min="21" max="21" width="11" style="2" customWidth="1"/>
    <col min="22" max="22" width="9.140625" style="2" customWidth="1"/>
    <col min="23" max="23" width="8.85546875" style="2" customWidth="1"/>
    <col min="24" max="24" width="8.7109375" style="2" customWidth="1"/>
    <col min="25" max="25" width="14.85546875" style="2" customWidth="1"/>
    <col min="26" max="26" width="103.7109375" style="2" customWidth="1"/>
    <col min="27" max="27" width="54.140625" style="894" customWidth="1"/>
    <col min="28" max="28" width="41.28515625" style="894" customWidth="1"/>
    <col min="29" max="256" width="11.42578125" style="2"/>
    <col min="257" max="257" width="26.42578125" style="2" customWidth="1"/>
    <col min="258" max="258" width="21.7109375" style="2" customWidth="1"/>
    <col min="259" max="259" width="19.85546875" style="2" customWidth="1"/>
    <col min="260" max="260" width="19.7109375" style="2" customWidth="1"/>
    <col min="261" max="261" width="5.5703125" style="2" customWidth="1"/>
    <col min="262" max="262" width="45.42578125" style="2" bestFit="1" customWidth="1"/>
    <col min="263" max="263" width="26.5703125" style="2" customWidth="1"/>
    <col min="264" max="264" width="18" style="2" customWidth="1"/>
    <col min="265" max="265" width="31.42578125" style="2" customWidth="1"/>
    <col min="266" max="266" width="37.140625" style="2" customWidth="1"/>
    <col min="267" max="267" width="17.28515625" style="2" customWidth="1"/>
    <col min="268" max="268" width="16.7109375" style="2" bestFit="1" customWidth="1"/>
    <col min="269" max="269" width="15.42578125" style="2" customWidth="1"/>
    <col min="270" max="270" width="30.85546875" style="2" customWidth="1"/>
    <col min="271" max="271" width="8.28515625" style="2" customWidth="1"/>
    <col min="272" max="272" width="8.5703125" style="2" customWidth="1"/>
    <col min="273" max="273" width="8" style="2" customWidth="1"/>
    <col min="274" max="274" width="8.42578125" style="2" customWidth="1"/>
    <col min="275" max="275" width="20.140625" style="2" customWidth="1"/>
    <col min="276" max="276" width="4.28515625" style="2" customWidth="1"/>
    <col min="277" max="277" width="11" style="2" customWidth="1"/>
    <col min="278" max="278" width="9.140625" style="2" customWidth="1"/>
    <col min="279" max="279" width="8.85546875" style="2" customWidth="1"/>
    <col min="280" max="280" width="8.7109375" style="2" customWidth="1"/>
    <col min="281" max="281" width="14.85546875" style="2" customWidth="1"/>
    <col min="282" max="282" width="103.7109375" style="2" customWidth="1"/>
    <col min="283" max="283" width="54.140625" style="2" customWidth="1"/>
    <col min="284" max="284" width="41.28515625" style="2" customWidth="1"/>
    <col min="285" max="512" width="11.42578125" style="2"/>
    <col min="513" max="513" width="26.42578125" style="2" customWidth="1"/>
    <col min="514" max="514" width="21.7109375" style="2" customWidth="1"/>
    <col min="515" max="515" width="19.85546875" style="2" customWidth="1"/>
    <col min="516" max="516" width="19.7109375" style="2" customWidth="1"/>
    <col min="517" max="517" width="5.5703125" style="2" customWidth="1"/>
    <col min="518" max="518" width="45.42578125" style="2" bestFit="1" customWidth="1"/>
    <col min="519" max="519" width="26.5703125" style="2" customWidth="1"/>
    <col min="520" max="520" width="18" style="2" customWidth="1"/>
    <col min="521" max="521" width="31.42578125" style="2" customWidth="1"/>
    <col min="522" max="522" width="37.140625" style="2" customWidth="1"/>
    <col min="523" max="523" width="17.28515625" style="2" customWidth="1"/>
    <col min="524" max="524" width="16.7109375" style="2" bestFit="1" customWidth="1"/>
    <col min="525" max="525" width="15.42578125" style="2" customWidth="1"/>
    <col min="526" max="526" width="30.85546875" style="2" customWidth="1"/>
    <col min="527" max="527" width="8.28515625" style="2" customWidth="1"/>
    <col min="528" max="528" width="8.5703125" style="2" customWidth="1"/>
    <col min="529" max="529" width="8" style="2" customWidth="1"/>
    <col min="530" max="530" width="8.42578125" style="2" customWidth="1"/>
    <col min="531" max="531" width="20.140625" style="2" customWidth="1"/>
    <col min="532" max="532" width="4.28515625" style="2" customWidth="1"/>
    <col min="533" max="533" width="11" style="2" customWidth="1"/>
    <col min="534" max="534" width="9.140625" style="2" customWidth="1"/>
    <col min="535" max="535" width="8.85546875" style="2" customWidth="1"/>
    <col min="536" max="536" width="8.7109375" style="2" customWidth="1"/>
    <col min="537" max="537" width="14.85546875" style="2" customWidth="1"/>
    <col min="538" max="538" width="103.7109375" style="2" customWidth="1"/>
    <col min="539" max="539" width="54.140625" style="2" customWidth="1"/>
    <col min="540" max="540" width="41.28515625" style="2" customWidth="1"/>
    <col min="541" max="768" width="11.42578125" style="2"/>
    <col min="769" max="769" width="26.42578125" style="2" customWidth="1"/>
    <col min="770" max="770" width="21.7109375" style="2" customWidth="1"/>
    <col min="771" max="771" width="19.85546875" style="2" customWidth="1"/>
    <col min="772" max="772" width="19.7109375" style="2" customWidth="1"/>
    <col min="773" max="773" width="5.5703125" style="2" customWidth="1"/>
    <col min="774" max="774" width="45.42578125" style="2" bestFit="1" customWidth="1"/>
    <col min="775" max="775" width="26.5703125" style="2" customWidth="1"/>
    <col min="776" max="776" width="18" style="2" customWidth="1"/>
    <col min="777" max="777" width="31.42578125" style="2" customWidth="1"/>
    <col min="778" max="778" width="37.140625" style="2" customWidth="1"/>
    <col min="779" max="779" width="17.28515625" style="2" customWidth="1"/>
    <col min="780" max="780" width="16.7109375" style="2" bestFit="1" customWidth="1"/>
    <col min="781" max="781" width="15.42578125" style="2" customWidth="1"/>
    <col min="782" max="782" width="30.85546875" style="2" customWidth="1"/>
    <col min="783" max="783" width="8.28515625" style="2" customWidth="1"/>
    <col min="784" max="784" width="8.5703125" style="2" customWidth="1"/>
    <col min="785" max="785" width="8" style="2" customWidth="1"/>
    <col min="786" max="786" width="8.42578125" style="2" customWidth="1"/>
    <col min="787" max="787" width="20.140625" style="2" customWidth="1"/>
    <col min="788" max="788" width="4.28515625" style="2" customWidth="1"/>
    <col min="789" max="789" width="11" style="2" customWidth="1"/>
    <col min="790" max="790" width="9.140625" style="2" customWidth="1"/>
    <col min="791" max="791" width="8.85546875" style="2" customWidth="1"/>
    <col min="792" max="792" width="8.7109375" style="2" customWidth="1"/>
    <col min="793" max="793" width="14.85546875" style="2" customWidth="1"/>
    <col min="794" max="794" width="103.7109375" style="2" customWidth="1"/>
    <col min="795" max="795" width="54.140625" style="2" customWidth="1"/>
    <col min="796" max="796" width="41.28515625" style="2" customWidth="1"/>
    <col min="797" max="1024" width="11.42578125" style="2"/>
    <col min="1025" max="1025" width="26.42578125" style="2" customWidth="1"/>
    <col min="1026" max="1026" width="21.7109375" style="2" customWidth="1"/>
    <col min="1027" max="1027" width="19.85546875" style="2" customWidth="1"/>
    <col min="1028" max="1028" width="19.7109375" style="2" customWidth="1"/>
    <col min="1029" max="1029" width="5.5703125" style="2" customWidth="1"/>
    <col min="1030" max="1030" width="45.42578125" style="2" bestFit="1" customWidth="1"/>
    <col min="1031" max="1031" width="26.5703125" style="2" customWidth="1"/>
    <col min="1032" max="1032" width="18" style="2" customWidth="1"/>
    <col min="1033" max="1033" width="31.42578125" style="2" customWidth="1"/>
    <col min="1034" max="1034" width="37.140625" style="2" customWidth="1"/>
    <col min="1035" max="1035" width="17.28515625" style="2" customWidth="1"/>
    <col min="1036" max="1036" width="16.7109375" style="2" bestFit="1" customWidth="1"/>
    <col min="1037" max="1037" width="15.42578125" style="2" customWidth="1"/>
    <col min="1038" max="1038" width="30.85546875" style="2" customWidth="1"/>
    <col min="1039" max="1039" width="8.28515625" style="2" customWidth="1"/>
    <col min="1040" max="1040" width="8.5703125" style="2" customWidth="1"/>
    <col min="1041" max="1041" width="8" style="2" customWidth="1"/>
    <col min="1042" max="1042" width="8.42578125" style="2" customWidth="1"/>
    <col min="1043" max="1043" width="20.140625" style="2" customWidth="1"/>
    <col min="1044" max="1044" width="4.28515625" style="2" customWidth="1"/>
    <col min="1045" max="1045" width="11" style="2" customWidth="1"/>
    <col min="1046" max="1046" width="9.140625" style="2" customWidth="1"/>
    <col min="1047" max="1047" width="8.85546875" style="2" customWidth="1"/>
    <col min="1048" max="1048" width="8.7109375" style="2" customWidth="1"/>
    <col min="1049" max="1049" width="14.85546875" style="2" customWidth="1"/>
    <col min="1050" max="1050" width="103.7109375" style="2" customWidth="1"/>
    <col min="1051" max="1051" width="54.140625" style="2" customWidth="1"/>
    <col min="1052" max="1052" width="41.28515625" style="2" customWidth="1"/>
    <col min="1053" max="1280" width="11.42578125" style="2"/>
    <col min="1281" max="1281" width="26.42578125" style="2" customWidth="1"/>
    <col min="1282" max="1282" width="21.7109375" style="2" customWidth="1"/>
    <col min="1283" max="1283" width="19.85546875" style="2" customWidth="1"/>
    <col min="1284" max="1284" width="19.7109375" style="2" customWidth="1"/>
    <col min="1285" max="1285" width="5.5703125" style="2" customWidth="1"/>
    <col min="1286" max="1286" width="45.42578125" style="2" bestFit="1" customWidth="1"/>
    <col min="1287" max="1287" width="26.5703125" style="2" customWidth="1"/>
    <col min="1288" max="1288" width="18" style="2" customWidth="1"/>
    <col min="1289" max="1289" width="31.42578125" style="2" customWidth="1"/>
    <col min="1290" max="1290" width="37.140625" style="2" customWidth="1"/>
    <col min="1291" max="1291" width="17.28515625" style="2" customWidth="1"/>
    <col min="1292" max="1292" width="16.7109375" style="2" bestFit="1" customWidth="1"/>
    <col min="1293" max="1293" width="15.42578125" style="2" customWidth="1"/>
    <col min="1294" max="1294" width="30.85546875" style="2" customWidth="1"/>
    <col min="1295" max="1295" width="8.28515625" style="2" customWidth="1"/>
    <col min="1296" max="1296" width="8.5703125" style="2" customWidth="1"/>
    <col min="1297" max="1297" width="8" style="2" customWidth="1"/>
    <col min="1298" max="1298" width="8.42578125" style="2" customWidth="1"/>
    <col min="1299" max="1299" width="20.140625" style="2" customWidth="1"/>
    <col min="1300" max="1300" width="4.28515625" style="2" customWidth="1"/>
    <col min="1301" max="1301" width="11" style="2" customWidth="1"/>
    <col min="1302" max="1302" width="9.140625" style="2" customWidth="1"/>
    <col min="1303" max="1303" width="8.85546875" style="2" customWidth="1"/>
    <col min="1304" max="1304" width="8.7109375" style="2" customWidth="1"/>
    <col min="1305" max="1305" width="14.85546875" style="2" customWidth="1"/>
    <col min="1306" max="1306" width="103.7109375" style="2" customWidth="1"/>
    <col min="1307" max="1307" width="54.140625" style="2" customWidth="1"/>
    <col min="1308" max="1308" width="41.28515625" style="2" customWidth="1"/>
    <col min="1309" max="1536" width="11.42578125" style="2"/>
    <col min="1537" max="1537" width="26.42578125" style="2" customWidth="1"/>
    <col min="1538" max="1538" width="21.7109375" style="2" customWidth="1"/>
    <col min="1539" max="1539" width="19.85546875" style="2" customWidth="1"/>
    <col min="1540" max="1540" width="19.7109375" style="2" customWidth="1"/>
    <col min="1541" max="1541" width="5.5703125" style="2" customWidth="1"/>
    <col min="1542" max="1542" width="45.42578125" style="2" bestFit="1" customWidth="1"/>
    <col min="1543" max="1543" width="26.5703125" style="2" customWidth="1"/>
    <col min="1544" max="1544" width="18" style="2" customWidth="1"/>
    <col min="1545" max="1545" width="31.42578125" style="2" customWidth="1"/>
    <col min="1546" max="1546" width="37.140625" style="2" customWidth="1"/>
    <col min="1547" max="1547" width="17.28515625" style="2" customWidth="1"/>
    <col min="1548" max="1548" width="16.7109375" style="2" bestFit="1" customWidth="1"/>
    <col min="1549" max="1549" width="15.42578125" style="2" customWidth="1"/>
    <col min="1550" max="1550" width="30.85546875" style="2" customWidth="1"/>
    <col min="1551" max="1551" width="8.28515625" style="2" customWidth="1"/>
    <col min="1552" max="1552" width="8.5703125" style="2" customWidth="1"/>
    <col min="1553" max="1553" width="8" style="2" customWidth="1"/>
    <col min="1554" max="1554" width="8.42578125" style="2" customWidth="1"/>
    <col min="1555" max="1555" width="20.140625" style="2" customWidth="1"/>
    <col min="1556" max="1556" width="4.28515625" style="2" customWidth="1"/>
    <col min="1557" max="1557" width="11" style="2" customWidth="1"/>
    <col min="1558" max="1558" width="9.140625" style="2" customWidth="1"/>
    <col min="1559" max="1559" width="8.85546875" style="2" customWidth="1"/>
    <col min="1560" max="1560" width="8.7109375" style="2" customWidth="1"/>
    <col min="1561" max="1561" width="14.85546875" style="2" customWidth="1"/>
    <col min="1562" max="1562" width="103.7109375" style="2" customWidth="1"/>
    <col min="1563" max="1563" width="54.140625" style="2" customWidth="1"/>
    <col min="1564" max="1564" width="41.28515625" style="2" customWidth="1"/>
    <col min="1565" max="1792" width="11.42578125" style="2"/>
    <col min="1793" max="1793" width="26.42578125" style="2" customWidth="1"/>
    <col min="1794" max="1794" width="21.7109375" style="2" customWidth="1"/>
    <col min="1795" max="1795" width="19.85546875" style="2" customWidth="1"/>
    <col min="1796" max="1796" width="19.7109375" style="2" customWidth="1"/>
    <col min="1797" max="1797" width="5.5703125" style="2" customWidth="1"/>
    <col min="1798" max="1798" width="45.42578125" style="2" bestFit="1" customWidth="1"/>
    <col min="1799" max="1799" width="26.5703125" style="2" customWidth="1"/>
    <col min="1800" max="1800" width="18" style="2" customWidth="1"/>
    <col min="1801" max="1801" width="31.42578125" style="2" customWidth="1"/>
    <col min="1802" max="1802" width="37.140625" style="2" customWidth="1"/>
    <col min="1803" max="1803" width="17.28515625" style="2" customWidth="1"/>
    <col min="1804" max="1804" width="16.7109375" style="2" bestFit="1" customWidth="1"/>
    <col min="1805" max="1805" width="15.42578125" style="2" customWidth="1"/>
    <col min="1806" max="1806" width="30.85546875" style="2" customWidth="1"/>
    <col min="1807" max="1807" width="8.28515625" style="2" customWidth="1"/>
    <col min="1808" max="1808" width="8.5703125" style="2" customWidth="1"/>
    <col min="1809" max="1809" width="8" style="2" customWidth="1"/>
    <col min="1810" max="1810" width="8.42578125" style="2" customWidth="1"/>
    <col min="1811" max="1811" width="20.140625" style="2" customWidth="1"/>
    <col min="1812" max="1812" width="4.28515625" style="2" customWidth="1"/>
    <col min="1813" max="1813" width="11" style="2" customWidth="1"/>
    <col min="1814" max="1814" width="9.140625" style="2" customWidth="1"/>
    <col min="1815" max="1815" width="8.85546875" style="2" customWidth="1"/>
    <col min="1816" max="1816" width="8.7109375" style="2" customWidth="1"/>
    <col min="1817" max="1817" width="14.85546875" style="2" customWidth="1"/>
    <col min="1818" max="1818" width="103.7109375" style="2" customWidth="1"/>
    <col min="1819" max="1819" width="54.140625" style="2" customWidth="1"/>
    <col min="1820" max="1820" width="41.28515625" style="2" customWidth="1"/>
    <col min="1821" max="2048" width="11.42578125" style="2"/>
    <col min="2049" max="2049" width="26.42578125" style="2" customWidth="1"/>
    <col min="2050" max="2050" width="21.7109375" style="2" customWidth="1"/>
    <col min="2051" max="2051" width="19.85546875" style="2" customWidth="1"/>
    <col min="2052" max="2052" width="19.7109375" style="2" customWidth="1"/>
    <col min="2053" max="2053" width="5.5703125" style="2" customWidth="1"/>
    <col min="2054" max="2054" width="45.42578125" style="2" bestFit="1" customWidth="1"/>
    <col min="2055" max="2055" width="26.5703125" style="2" customWidth="1"/>
    <col min="2056" max="2056" width="18" style="2" customWidth="1"/>
    <col min="2057" max="2057" width="31.42578125" style="2" customWidth="1"/>
    <col min="2058" max="2058" width="37.140625" style="2" customWidth="1"/>
    <col min="2059" max="2059" width="17.28515625" style="2" customWidth="1"/>
    <col min="2060" max="2060" width="16.7109375" style="2" bestFit="1" customWidth="1"/>
    <col min="2061" max="2061" width="15.42578125" style="2" customWidth="1"/>
    <col min="2062" max="2062" width="30.85546875" style="2" customWidth="1"/>
    <col min="2063" max="2063" width="8.28515625" style="2" customWidth="1"/>
    <col min="2064" max="2064" width="8.5703125" style="2" customWidth="1"/>
    <col min="2065" max="2065" width="8" style="2" customWidth="1"/>
    <col min="2066" max="2066" width="8.42578125" style="2" customWidth="1"/>
    <col min="2067" max="2067" width="20.140625" style="2" customWidth="1"/>
    <col min="2068" max="2068" width="4.28515625" style="2" customWidth="1"/>
    <col min="2069" max="2069" width="11" style="2" customWidth="1"/>
    <col min="2070" max="2070" width="9.140625" style="2" customWidth="1"/>
    <col min="2071" max="2071" width="8.85546875" style="2" customWidth="1"/>
    <col min="2072" max="2072" width="8.7109375" style="2" customWidth="1"/>
    <col min="2073" max="2073" width="14.85546875" style="2" customWidth="1"/>
    <col min="2074" max="2074" width="103.7109375" style="2" customWidth="1"/>
    <col min="2075" max="2075" width="54.140625" style="2" customWidth="1"/>
    <col min="2076" max="2076" width="41.28515625" style="2" customWidth="1"/>
    <col min="2077" max="2304" width="11.42578125" style="2"/>
    <col min="2305" max="2305" width="26.42578125" style="2" customWidth="1"/>
    <col min="2306" max="2306" width="21.7109375" style="2" customWidth="1"/>
    <col min="2307" max="2307" width="19.85546875" style="2" customWidth="1"/>
    <col min="2308" max="2308" width="19.7109375" style="2" customWidth="1"/>
    <col min="2309" max="2309" width="5.5703125" style="2" customWidth="1"/>
    <col min="2310" max="2310" width="45.42578125" style="2" bestFit="1" customWidth="1"/>
    <col min="2311" max="2311" width="26.5703125" style="2" customWidth="1"/>
    <col min="2312" max="2312" width="18" style="2" customWidth="1"/>
    <col min="2313" max="2313" width="31.42578125" style="2" customWidth="1"/>
    <col min="2314" max="2314" width="37.140625" style="2" customWidth="1"/>
    <col min="2315" max="2315" width="17.28515625" style="2" customWidth="1"/>
    <col min="2316" max="2316" width="16.7109375" style="2" bestFit="1" customWidth="1"/>
    <col min="2317" max="2317" width="15.42578125" style="2" customWidth="1"/>
    <col min="2318" max="2318" width="30.85546875" style="2" customWidth="1"/>
    <col min="2319" max="2319" width="8.28515625" style="2" customWidth="1"/>
    <col min="2320" max="2320" width="8.5703125" style="2" customWidth="1"/>
    <col min="2321" max="2321" width="8" style="2" customWidth="1"/>
    <col min="2322" max="2322" width="8.42578125" style="2" customWidth="1"/>
    <col min="2323" max="2323" width="20.140625" style="2" customWidth="1"/>
    <col min="2324" max="2324" width="4.28515625" style="2" customWidth="1"/>
    <col min="2325" max="2325" width="11" style="2" customWidth="1"/>
    <col min="2326" max="2326" width="9.140625" style="2" customWidth="1"/>
    <col min="2327" max="2327" width="8.85546875" style="2" customWidth="1"/>
    <col min="2328" max="2328" width="8.7109375" style="2" customWidth="1"/>
    <col min="2329" max="2329" width="14.85546875" style="2" customWidth="1"/>
    <col min="2330" max="2330" width="103.7109375" style="2" customWidth="1"/>
    <col min="2331" max="2331" width="54.140625" style="2" customWidth="1"/>
    <col min="2332" max="2332" width="41.28515625" style="2" customWidth="1"/>
    <col min="2333" max="2560" width="11.42578125" style="2"/>
    <col min="2561" max="2561" width="26.42578125" style="2" customWidth="1"/>
    <col min="2562" max="2562" width="21.7109375" style="2" customWidth="1"/>
    <col min="2563" max="2563" width="19.85546875" style="2" customWidth="1"/>
    <col min="2564" max="2564" width="19.7109375" style="2" customWidth="1"/>
    <col min="2565" max="2565" width="5.5703125" style="2" customWidth="1"/>
    <col min="2566" max="2566" width="45.42578125" style="2" bestFit="1" customWidth="1"/>
    <col min="2567" max="2567" width="26.5703125" style="2" customWidth="1"/>
    <col min="2568" max="2568" width="18" style="2" customWidth="1"/>
    <col min="2569" max="2569" width="31.42578125" style="2" customWidth="1"/>
    <col min="2570" max="2570" width="37.140625" style="2" customWidth="1"/>
    <col min="2571" max="2571" width="17.28515625" style="2" customWidth="1"/>
    <col min="2572" max="2572" width="16.7109375" style="2" bestFit="1" customWidth="1"/>
    <col min="2573" max="2573" width="15.42578125" style="2" customWidth="1"/>
    <col min="2574" max="2574" width="30.85546875" style="2" customWidth="1"/>
    <col min="2575" max="2575" width="8.28515625" style="2" customWidth="1"/>
    <col min="2576" max="2576" width="8.5703125" style="2" customWidth="1"/>
    <col min="2577" max="2577" width="8" style="2" customWidth="1"/>
    <col min="2578" max="2578" width="8.42578125" style="2" customWidth="1"/>
    <col min="2579" max="2579" width="20.140625" style="2" customWidth="1"/>
    <col min="2580" max="2580" width="4.28515625" style="2" customWidth="1"/>
    <col min="2581" max="2581" width="11" style="2" customWidth="1"/>
    <col min="2582" max="2582" width="9.140625" style="2" customWidth="1"/>
    <col min="2583" max="2583" width="8.85546875" style="2" customWidth="1"/>
    <col min="2584" max="2584" width="8.7109375" style="2" customWidth="1"/>
    <col min="2585" max="2585" width="14.85546875" style="2" customWidth="1"/>
    <col min="2586" max="2586" width="103.7109375" style="2" customWidth="1"/>
    <col min="2587" max="2587" width="54.140625" style="2" customWidth="1"/>
    <col min="2588" max="2588" width="41.28515625" style="2" customWidth="1"/>
    <col min="2589" max="2816" width="11.42578125" style="2"/>
    <col min="2817" max="2817" width="26.42578125" style="2" customWidth="1"/>
    <col min="2818" max="2818" width="21.7109375" style="2" customWidth="1"/>
    <col min="2819" max="2819" width="19.85546875" style="2" customWidth="1"/>
    <col min="2820" max="2820" width="19.7109375" style="2" customWidth="1"/>
    <col min="2821" max="2821" width="5.5703125" style="2" customWidth="1"/>
    <col min="2822" max="2822" width="45.42578125" style="2" bestFit="1" customWidth="1"/>
    <col min="2823" max="2823" width="26.5703125" style="2" customWidth="1"/>
    <col min="2824" max="2824" width="18" style="2" customWidth="1"/>
    <col min="2825" max="2825" width="31.42578125" style="2" customWidth="1"/>
    <col min="2826" max="2826" width="37.140625" style="2" customWidth="1"/>
    <col min="2827" max="2827" width="17.28515625" style="2" customWidth="1"/>
    <col min="2828" max="2828" width="16.7109375" style="2" bestFit="1" customWidth="1"/>
    <col min="2829" max="2829" width="15.42578125" style="2" customWidth="1"/>
    <col min="2830" max="2830" width="30.85546875" style="2" customWidth="1"/>
    <col min="2831" max="2831" width="8.28515625" style="2" customWidth="1"/>
    <col min="2832" max="2832" width="8.5703125" style="2" customWidth="1"/>
    <col min="2833" max="2833" width="8" style="2" customWidth="1"/>
    <col min="2834" max="2834" width="8.42578125" style="2" customWidth="1"/>
    <col min="2835" max="2835" width="20.140625" style="2" customWidth="1"/>
    <col min="2836" max="2836" width="4.28515625" style="2" customWidth="1"/>
    <col min="2837" max="2837" width="11" style="2" customWidth="1"/>
    <col min="2838" max="2838" width="9.140625" style="2" customWidth="1"/>
    <col min="2839" max="2839" width="8.85546875" style="2" customWidth="1"/>
    <col min="2840" max="2840" width="8.7109375" style="2" customWidth="1"/>
    <col min="2841" max="2841" width="14.85546875" style="2" customWidth="1"/>
    <col min="2842" max="2842" width="103.7109375" style="2" customWidth="1"/>
    <col min="2843" max="2843" width="54.140625" style="2" customWidth="1"/>
    <col min="2844" max="2844" width="41.28515625" style="2" customWidth="1"/>
    <col min="2845" max="3072" width="11.42578125" style="2"/>
    <col min="3073" max="3073" width="26.42578125" style="2" customWidth="1"/>
    <col min="3074" max="3074" width="21.7109375" style="2" customWidth="1"/>
    <col min="3075" max="3075" width="19.85546875" style="2" customWidth="1"/>
    <col min="3076" max="3076" width="19.7109375" style="2" customWidth="1"/>
    <col min="3077" max="3077" width="5.5703125" style="2" customWidth="1"/>
    <col min="3078" max="3078" width="45.42578125" style="2" bestFit="1" customWidth="1"/>
    <col min="3079" max="3079" width="26.5703125" style="2" customWidth="1"/>
    <col min="3080" max="3080" width="18" style="2" customWidth="1"/>
    <col min="3081" max="3081" width="31.42578125" style="2" customWidth="1"/>
    <col min="3082" max="3082" width="37.140625" style="2" customWidth="1"/>
    <col min="3083" max="3083" width="17.28515625" style="2" customWidth="1"/>
    <col min="3084" max="3084" width="16.7109375" style="2" bestFit="1" customWidth="1"/>
    <col min="3085" max="3085" width="15.42578125" style="2" customWidth="1"/>
    <col min="3086" max="3086" width="30.85546875" style="2" customWidth="1"/>
    <col min="3087" max="3087" width="8.28515625" style="2" customWidth="1"/>
    <col min="3088" max="3088" width="8.5703125" style="2" customWidth="1"/>
    <col min="3089" max="3089" width="8" style="2" customWidth="1"/>
    <col min="3090" max="3090" width="8.42578125" style="2" customWidth="1"/>
    <col min="3091" max="3091" width="20.140625" style="2" customWidth="1"/>
    <col min="3092" max="3092" width="4.28515625" style="2" customWidth="1"/>
    <col min="3093" max="3093" width="11" style="2" customWidth="1"/>
    <col min="3094" max="3094" width="9.140625" style="2" customWidth="1"/>
    <col min="3095" max="3095" width="8.85546875" style="2" customWidth="1"/>
    <col min="3096" max="3096" width="8.7109375" style="2" customWidth="1"/>
    <col min="3097" max="3097" width="14.85546875" style="2" customWidth="1"/>
    <col min="3098" max="3098" width="103.7109375" style="2" customWidth="1"/>
    <col min="3099" max="3099" width="54.140625" style="2" customWidth="1"/>
    <col min="3100" max="3100" width="41.28515625" style="2" customWidth="1"/>
    <col min="3101" max="3328" width="11.42578125" style="2"/>
    <col min="3329" max="3329" width="26.42578125" style="2" customWidth="1"/>
    <col min="3330" max="3330" width="21.7109375" style="2" customWidth="1"/>
    <col min="3331" max="3331" width="19.85546875" style="2" customWidth="1"/>
    <col min="3332" max="3332" width="19.7109375" style="2" customWidth="1"/>
    <col min="3333" max="3333" width="5.5703125" style="2" customWidth="1"/>
    <col min="3334" max="3334" width="45.42578125" style="2" bestFit="1" customWidth="1"/>
    <col min="3335" max="3335" width="26.5703125" style="2" customWidth="1"/>
    <col min="3336" max="3336" width="18" style="2" customWidth="1"/>
    <col min="3337" max="3337" width="31.42578125" style="2" customWidth="1"/>
    <col min="3338" max="3338" width="37.140625" style="2" customWidth="1"/>
    <col min="3339" max="3339" width="17.28515625" style="2" customWidth="1"/>
    <col min="3340" max="3340" width="16.7109375" style="2" bestFit="1" customWidth="1"/>
    <col min="3341" max="3341" width="15.42578125" style="2" customWidth="1"/>
    <col min="3342" max="3342" width="30.85546875" style="2" customWidth="1"/>
    <col min="3343" max="3343" width="8.28515625" style="2" customWidth="1"/>
    <col min="3344" max="3344" width="8.5703125" style="2" customWidth="1"/>
    <col min="3345" max="3345" width="8" style="2" customWidth="1"/>
    <col min="3346" max="3346" width="8.42578125" style="2" customWidth="1"/>
    <col min="3347" max="3347" width="20.140625" style="2" customWidth="1"/>
    <col min="3348" max="3348" width="4.28515625" style="2" customWidth="1"/>
    <col min="3349" max="3349" width="11" style="2" customWidth="1"/>
    <col min="3350" max="3350" width="9.140625" style="2" customWidth="1"/>
    <col min="3351" max="3351" width="8.85546875" style="2" customWidth="1"/>
    <col min="3352" max="3352" width="8.7109375" style="2" customWidth="1"/>
    <col min="3353" max="3353" width="14.85546875" style="2" customWidth="1"/>
    <col min="3354" max="3354" width="103.7109375" style="2" customWidth="1"/>
    <col min="3355" max="3355" width="54.140625" style="2" customWidth="1"/>
    <col min="3356" max="3356" width="41.28515625" style="2" customWidth="1"/>
    <col min="3357" max="3584" width="11.42578125" style="2"/>
    <col min="3585" max="3585" width="26.42578125" style="2" customWidth="1"/>
    <col min="3586" max="3586" width="21.7109375" style="2" customWidth="1"/>
    <col min="3587" max="3587" width="19.85546875" style="2" customWidth="1"/>
    <col min="3588" max="3588" width="19.7109375" style="2" customWidth="1"/>
    <col min="3589" max="3589" width="5.5703125" style="2" customWidth="1"/>
    <col min="3590" max="3590" width="45.42578125" style="2" bestFit="1" customWidth="1"/>
    <col min="3591" max="3591" width="26.5703125" style="2" customWidth="1"/>
    <col min="3592" max="3592" width="18" style="2" customWidth="1"/>
    <col min="3593" max="3593" width="31.42578125" style="2" customWidth="1"/>
    <col min="3594" max="3594" width="37.140625" style="2" customWidth="1"/>
    <col min="3595" max="3595" width="17.28515625" style="2" customWidth="1"/>
    <col min="3596" max="3596" width="16.7109375" style="2" bestFit="1" customWidth="1"/>
    <col min="3597" max="3597" width="15.42578125" style="2" customWidth="1"/>
    <col min="3598" max="3598" width="30.85546875" style="2" customWidth="1"/>
    <col min="3599" max="3599" width="8.28515625" style="2" customWidth="1"/>
    <col min="3600" max="3600" width="8.5703125" style="2" customWidth="1"/>
    <col min="3601" max="3601" width="8" style="2" customWidth="1"/>
    <col min="3602" max="3602" width="8.42578125" style="2" customWidth="1"/>
    <col min="3603" max="3603" width="20.140625" style="2" customWidth="1"/>
    <col min="3604" max="3604" width="4.28515625" style="2" customWidth="1"/>
    <col min="3605" max="3605" width="11" style="2" customWidth="1"/>
    <col min="3606" max="3606" width="9.140625" style="2" customWidth="1"/>
    <col min="3607" max="3607" width="8.85546875" style="2" customWidth="1"/>
    <col min="3608" max="3608" width="8.7109375" style="2" customWidth="1"/>
    <col min="3609" max="3609" width="14.85546875" style="2" customWidth="1"/>
    <col min="3610" max="3610" width="103.7109375" style="2" customWidth="1"/>
    <col min="3611" max="3611" width="54.140625" style="2" customWidth="1"/>
    <col min="3612" max="3612" width="41.28515625" style="2" customWidth="1"/>
    <col min="3613" max="3840" width="11.42578125" style="2"/>
    <col min="3841" max="3841" width="26.42578125" style="2" customWidth="1"/>
    <col min="3842" max="3842" width="21.7109375" style="2" customWidth="1"/>
    <col min="3843" max="3843" width="19.85546875" style="2" customWidth="1"/>
    <col min="3844" max="3844" width="19.7109375" style="2" customWidth="1"/>
    <col min="3845" max="3845" width="5.5703125" style="2" customWidth="1"/>
    <col min="3846" max="3846" width="45.42578125" style="2" bestFit="1" customWidth="1"/>
    <col min="3847" max="3847" width="26.5703125" style="2" customWidth="1"/>
    <col min="3848" max="3848" width="18" style="2" customWidth="1"/>
    <col min="3849" max="3849" width="31.42578125" style="2" customWidth="1"/>
    <col min="3850" max="3850" width="37.140625" style="2" customWidth="1"/>
    <col min="3851" max="3851" width="17.28515625" style="2" customWidth="1"/>
    <col min="3852" max="3852" width="16.7109375" style="2" bestFit="1" customWidth="1"/>
    <col min="3853" max="3853" width="15.42578125" style="2" customWidth="1"/>
    <col min="3854" max="3854" width="30.85546875" style="2" customWidth="1"/>
    <col min="3855" max="3855" width="8.28515625" style="2" customWidth="1"/>
    <col min="3856" max="3856" width="8.5703125" style="2" customWidth="1"/>
    <col min="3857" max="3857" width="8" style="2" customWidth="1"/>
    <col min="3858" max="3858" width="8.42578125" style="2" customWidth="1"/>
    <col min="3859" max="3859" width="20.140625" style="2" customWidth="1"/>
    <col min="3860" max="3860" width="4.28515625" style="2" customWidth="1"/>
    <col min="3861" max="3861" width="11" style="2" customWidth="1"/>
    <col min="3862" max="3862" width="9.140625" style="2" customWidth="1"/>
    <col min="3863" max="3863" width="8.85546875" style="2" customWidth="1"/>
    <col min="3864" max="3864" width="8.7109375" style="2" customWidth="1"/>
    <col min="3865" max="3865" width="14.85546875" style="2" customWidth="1"/>
    <col min="3866" max="3866" width="103.7109375" style="2" customWidth="1"/>
    <col min="3867" max="3867" width="54.140625" style="2" customWidth="1"/>
    <col min="3868" max="3868" width="41.28515625" style="2" customWidth="1"/>
    <col min="3869" max="4096" width="11.42578125" style="2"/>
    <col min="4097" max="4097" width="26.42578125" style="2" customWidth="1"/>
    <col min="4098" max="4098" width="21.7109375" style="2" customWidth="1"/>
    <col min="4099" max="4099" width="19.85546875" style="2" customWidth="1"/>
    <col min="4100" max="4100" width="19.7109375" style="2" customWidth="1"/>
    <col min="4101" max="4101" width="5.5703125" style="2" customWidth="1"/>
    <col min="4102" max="4102" width="45.42578125" style="2" bestFit="1" customWidth="1"/>
    <col min="4103" max="4103" width="26.5703125" style="2" customWidth="1"/>
    <col min="4104" max="4104" width="18" style="2" customWidth="1"/>
    <col min="4105" max="4105" width="31.42578125" style="2" customWidth="1"/>
    <col min="4106" max="4106" width="37.140625" style="2" customWidth="1"/>
    <col min="4107" max="4107" width="17.28515625" style="2" customWidth="1"/>
    <col min="4108" max="4108" width="16.7109375" style="2" bestFit="1" customWidth="1"/>
    <col min="4109" max="4109" width="15.42578125" style="2" customWidth="1"/>
    <col min="4110" max="4110" width="30.85546875" style="2" customWidth="1"/>
    <col min="4111" max="4111" width="8.28515625" style="2" customWidth="1"/>
    <col min="4112" max="4112" width="8.5703125" style="2" customWidth="1"/>
    <col min="4113" max="4113" width="8" style="2" customWidth="1"/>
    <col min="4114" max="4114" width="8.42578125" style="2" customWidth="1"/>
    <col min="4115" max="4115" width="20.140625" style="2" customWidth="1"/>
    <col min="4116" max="4116" width="4.28515625" style="2" customWidth="1"/>
    <col min="4117" max="4117" width="11" style="2" customWidth="1"/>
    <col min="4118" max="4118" width="9.140625" style="2" customWidth="1"/>
    <col min="4119" max="4119" width="8.85546875" style="2" customWidth="1"/>
    <col min="4120" max="4120" width="8.7109375" style="2" customWidth="1"/>
    <col min="4121" max="4121" width="14.85546875" style="2" customWidth="1"/>
    <col min="4122" max="4122" width="103.7109375" style="2" customWidth="1"/>
    <col min="4123" max="4123" width="54.140625" style="2" customWidth="1"/>
    <col min="4124" max="4124" width="41.28515625" style="2" customWidth="1"/>
    <col min="4125" max="4352" width="11.42578125" style="2"/>
    <col min="4353" max="4353" width="26.42578125" style="2" customWidth="1"/>
    <col min="4354" max="4354" width="21.7109375" style="2" customWidth="1"/>
    <col min="4355" max="4355" width="19.85546875" style="2" customWidth="1"/>
    <col min="4356" max="4356" width="19.7109375" style="2" customWidth="1"/>
    <col min="4357" max="4357" width="5.5703125" style="2" customWidth="1"/>
    <col min="4358" max="4358" width="45.42578125" style="2" bestFit="1" customWidth="1"/>
    <col min="4359" max="4359" width="26.5703125" style="2" customWidth="1"/>
    <col min="4360" max="4360" width="18" style="2" customWidth="1"/>
    <col min="4361" max="4361" width="31.42578125" style="2" customWidth="1"/>
    <col min="4362" max="4362" width="37.140625" style="2" customWidth="1"/>
    <col min="4363" max="4363" width="17.28515625" style="2" customWidth="1"/>
    <col min="4364" max="4364" width="16.7109375" style="2" bestFit="1" customWidth="1"/>
    <col min="4365" max="4365" width="15.42578125" style="2" customWidth="1"/>
    <col min="4366" max="4366" width="30.85546875" style="2" customWidth="1"/>
    <col min="4367" max="4367" width="8.28515625" style="2" customWidth="1"/>
    <col min="4368" max="4368" width="8.5703125" style="2" customWidth="1"/>
    <col min="4369" max="4369" width="8" style="2" customWidth="1"/>
    <col min="4370" max="4370" width="8.42578125" style="2" customWidth="1"/>
    <col min="4371" max="4371" width="20.140625" style="2" customWidth="1"/>
    <col min="4372" max="4372" width="4.28515625" style="2" customWidth="1"/>
    <col min="4373" max="4373" width="11" style="2" customWidth="1"/>
    <col min="4374" max="4374" width="9.140625" style="2" customWidth="1"/>
    <col min="4375" max="4375" width="8.85546875" style="2" customWidth="1"/>
    <col min="4376" max="4376" width="8.7109375" style="2" customWidth="1"/>
    <col min="4377" max="4377" width="14.85546875" style="2" customWidth="1"/>
    <col min="4378" max="4378" width="103.7109375" style="2" customWidth="1"/>
    <col min="4379" max="4379" width="54.140625" style="2" customWidth="1"/>
    <col min="4380" max="4380" width="41.28515625" style="2" customWidth="1"/>
    <col min="4381" max="4608" width="11.42578125" style="2"/>
    <col min="4609" max="4609" width="26.42578125" style="2" customWidth="1"/>
    <col min="4610" max="4610" width="21.7109375" style="2" customWidth="1"/>
    <col min="4611" max="4611" width="19.85546875" style="2" customWidth="1"/>
    <col min="4612" max="4612" width="19.7109375" style="2" customWidth="1"/>
    <col min="4613" max="4613" width="5.5703125" style="2" customWidth="1"/>
    <col min="4614" max="4614" width="45.42578125" style="2" bestFit="1" customWidth="1"/>
    <col min="4615" max="4615" width="26.5703125" style="2" customWidth="1"/>
    <col min="4616" max="4616" width="18" style="2" customWidth="1"/>
    <col min="4617" max="4617" width="31.42578125" style="2" customWidth="1"/>
    <col min="4618" max="4618" width="37.140625" style="2" customWidth="1"/>
    <col min="4619" max="4619" width="17.28515625" style="2" customWidth="1"/>
    <col min="4620" max="4620" width="16.7109375" style="2" bestFit="1" customWidth="1"/>
    <col min="4621" max="4621" width="15.42578125" style="2" customWidth="1"/>
    <col min="4622" max="4622" width="30.85546875" style="2" customWidth="1"/>
    <col min="4623" max="4623" width="8.28515625" style="2" customWidth="1"/>
    <col min="4624" max="4624" width="8.5703125" style="2" customWidth="1"/>
    <col min="4625" max="4625" width="8" style="2" customWidth="1"/>
    <col min="4626" max="4626" width="8.42578125" style="2" customWidth="1"/>
    <col min="4627" max="4627" width="20.140625" style="2" customWidth="1"/>
    <col min="4628" max="4628" width="4.28515625" style="2" customWidth="1"/>
    <col min="4629" max="4629" width="11" style="2" customWidth="1"/>
    <col min="4630" max="4630" width="9.140625" style="2" customWidth="1"/>
    <col min="4631" max="4631" width="8.85546875" style="2" customWidth="1"/>
    <col min="4632" max="4632" width="8.7109375" style="2" customWidth="1"/>
    <col min="4633" max="4633" width="14.85546875" style="2" customWidth="1"/>
    <col min="4634" max="4634" width="103.7109375" style="2" customWidth="1"/>
    <col min="4635" max="4635" width="54.140625" style="2" customWidth="1"/>
    <col min="4636" max="4636" width="41.28515625" style="2" customWidth="1"/>
    <col min="4637" max="4864" width="11.42578125" style="2"/>
    <col min="4865" max="4865" width="26.42578125" style="2" customWidth="1"/>
    <col min="4866" max="4866" width="21.7109375" style="2" customWidth="1"/>
    <col min="4867" max="4867" width="19.85546875" style="2" customWidth="1"/>
    <col min="4868" max="4868" width="19.7109375" style="2" customWidth="1"/>
    <col min="4869" max="4869" width="5.5703125" style="2" customWidth="1"/>
    <col min="4870" max="4870" width="45.42578125" style="2" bestFit="1" customWidth="1"/>
    <col min="4871" max="4871" width="26.5703125" style="2" customWidth="1"/>
    <col min="4872" max="4872" width="18" style="2" customWidth="1"/>
    <col min="4873" max="4873" width="31.42578125" style="2" customWidth="1"/>
    <col min="4874" max="4874" width="37.140625" style="2" customWidth="1"/>
    <col min="4875" max="4875" width="17.28515625" style="2" customWidth="1"/>
    <col min="4876" max="4876" width="16.7109375" style="2" bestFit="1" customWidth="1"/>
    <col min="4877" max="4877" width="15.42578125" style="2" customWidth="1"/>
    <col min="4878" max="4878" width="30.85546875" style="2" customWidth="1"/>
    <col min="4879" max="4879" width="8.28515625" style="2" customWidth="1"/>
    <col min="4880" max="4880" width="8.5703125" style="2" customWidth="1"/>
    <col min="4881" max="4881" width="8" style="2" customWidth="1"/>
    <col min="4882" max="4882" width="8.42578125" style="2" customWidth="1"/>
    <col min="4883" max="4883" width="20.140625" style="2" customWidth="1"/>
    <col min="4884" max="4884" width="4.28515625" style="2" customWidth="1"/>
    <col min="4885" max="4885" width="11" style="2" customWidth="1"/>
    <col min="4886" max="4886" width="9.140625" style="2" customWidth="1"/>
    <col min="4887" max="4887" width="8.85546875" style="2" customWidth="1"/>
    <col min="4888" max="4888" width="8.7109375" style="2" customWidth="1"/>
    <col min="4889" max="4889" width="14.85546875" style="2" customWidth="1"/>
    <col min="4890" max="4890" width="103.7109375" style="2" customWidth="1"/>
    <col min="4891" max="4891" width="54.140625" style="2" customWidth="1"/>
    <col min="4892" max="4892" width="41.28515625" style="2" customWidth="1"/>
    <col min="4893" max="5120" width="11.42578125" style="2"/>
    <col min="5121" max="5121" width="26.42578125" style="2" customWidth="1"/>
    <col min="5122" max="5122" width="21.7109375" style="2" customWidth="1"/>
    <col min="5123" max="5123" width="19.85546875" style="2" customWidth="1"/>
    <col min="5124" max="5124" width="19.7109375" style="2" customWidth="1"/>
    <col min="5125" max="5125" width="5.5703125" style="2" customWidth="1"/>
    <col min="5126" max="5126" width="45.42578125" style="2" bestFit="1" customWidth="1"/>
    <col min="5127" max="5127" width="26.5703125" style="2" customWidth="1"/>
    <col min="5128" max="5128" width="18" style="2" customWidth="1"/>
    <col min="5129" max="5129" width="31.42578125" style="2" customWidth="1"/>
    <col min="5130" max="5130" width="37.140625" style="2" customWidth="1"/>
    <col min="5131" max="5131" width="17.28515625" style="2" customWidth="1"/>
    <col min="5132" max="5132" width="16.7109375" style="2" bestFit="1" customWidth="1"/>
    <col min="5133" max="5133" width="15.42578125" style="2" customWidth="1"/>
    <col min="5134" max="5134" width="30.85546875" style="2" customWidth="1"/>
    <col min="5135" max="5135" width="8.28515625" style="2" customWidth="1"/>
    <col min="5136" max="5136" width="8.5703125" style="2" customWidth="1"/>
    <col min="5137" max="5137" width="8" style="2" customWidth="1"/>
    <col min="5138" max="5138" width="8.42578125" style="2" customWidth="1"/>
    <col min="5139" max="5139" width="20.140625" style="2" customWidth="1"/>
    <col min="5140" max="5140" width="4.28515625" style="2" customWidth="1"/>
    <col min="5141" max="5141" width="11" style="2" customWidth="1"/>
    <col min="5142" max="5142" width="9.140625" style="2" customWidth="1"/>
    <col min="5143" max="5143" width="8.85546875" style="2" customWidth="1"/>
    <col min="5144" max="5144" width="8.7109375" style="2" customWidth="1"/>
    <col min="5145" max="5145" width="14.85546875" style="2" customWidth="1"/>
    <col min="5146" max="5146" width="103.7109375" style="2" customWidth="1"/>
    <col min="5147" max="5147" width="54.140625" style="2" customWidth="1"/>
    <col min="5148" max="5148" width="41.28515625" style="2" customWidth="1"/>
    <col min="5149" max="5376" width="11.42578125" style="2"/>
    <col min="5377" max="5377" width="26.42578125" style="2" customWidth="1"/>
    <col min="5378" max="5378" width="21.7109375" style="2" customWidth="1"/>
    <col min="5379" max="5379" width="19.85546875" style="2" customWidth="1"/>
    <col min="5380" max="5380" width="19.7109375" style="2" customWidth="1"/>
    <col min="5381" max="5381" width="5.5703125" style="2" customWidth="1"/>
    <col min="5382" max="5382" width="45.42578125" style="2" bestFit="1" customWidth="1"/>
    <col min="5383" max="5383" width="26.5703125" style="2" customWidth="1"/>
    <col min="5384" max="5384" width="18" style="2" customWidth="1"/>
    <col min="5385" max="5385" width="31.42578125" style="2" customWidth="1"/>
    <col min="5386" max="5386" width="37.140625" style="2" customWidth="1"/>
    <col min="5387" max="5387" width="17.28515625" style="2" customWidth="1"/>
    <col min="5388" max="5388" width="16.7109375" style="2" bestFit="1" customWidth="1"/>
    <col min="5389" max="5389" width="15.42578125" style="2" customWidth="1"/>
    <col min="5390" max="5390" width="30.85546875" style="2" customWidth="1"/>
    <col min="5391" max="5391" width="8.28515625" style="2" customWidth="1"/>
    <col min="5392" max="5392" width="8.5703125" style="2" customWidth="1"/>
    <col min="5393" max="5393" width="8" style="2" customWidth="1"/>
    <col min="5394" max="5394" width="8.42578125" style="2" customWidth="1"/>
    <col min="5395" max="5395" width="20.140625" style="2" customWidth="1"/>
    <col min="5396" max="5396" width="4.28515625" style="2" customWidth="1"/>
    <col min="5397" max="5397" width="11" style="2" customWidth="1"/>
    <col min="5398" max="5398" width="9.140625" style="2" customWidth="1"/>
    <col min="5399" max="5399" width="8.85546875" style="2" customWidth="1"/>
    <col min="5400" max="5400" width="8.7109375" style="2" customWidth="1"/>
    <col min="5401" max="5401" width="14.85546875" style="2" customWidth="1"/>
    <col min="5402" max="5402" width="103.7109375" style="2" customWidth="1"/>
    <col min="5403" max="5403" width="54.140625" style="2" customWidth="1"/>
    <col min="5404" max="5404" width="41.28515625" style="2" customWidth="1"/>
    <col min="5405" max="5632" width="11.42578125" style="2"/>
    <col min="5633" max="5633" width="26.42578125" style="2" customWidth="1"/>
    <col min="5634" max="5634" width="21.7109375" style="2" customWidth="1"/>
    <col min="5635" max="5635" width="19.85546875" style="2" customWidth="1"/>
    <col min="5636" max="5636" width="19.7109375" style="2" customWidth="1"/>
    <col min="5637" max="5637" width="5.5703125" style="2" customWidth="1"/>
    <col min="5638" max="5638" width="45.42578125" style="2" bestFit="1" customWidth="1"/>
    <col min="5639" max="5639" width="26.5703125" style="2" customWidth="1"/>
    <col min="5640" max="5640" width="18" style="2" customWidth="1"/>
    <col min="5641" max="5641" width="31.42578125" style="2" customWidth="1"/>
    <col min="5642" max="5642" width="37.140625" style="2" customWidth="1"/>
    <col min="5643" max="5643" width="17.28515625" style="2" customWidth="1"/>
    <col min="5644" max="5644" width="16.7109375" style="2" bestFit="1" customWidth="1"/>
    <col min="5645" max="5645" width="15.42578125" style="2" customWidth="1"/>
    <col min="5646" max="5646" width="30.85546875" style="2" customWidth="1"/>
    <col min="5647" max="5647" width="8.28515625" style="2" customWidth="1"/>
    <col min="5648" max="5648" width="8.5703125" style="2" customWidth="1"/>
    <col min="5649" max="5649" width="8" style="2" customWidth="1"/>
    <col min="5650" max="5650" width="8.42578125" style="2" customWidth="1"/>
    <col min="5651" max="5651" width="20.140625" style="2" customWidth="1"/>
    <col min="5652" max="5652" width="4.28515625" style="2" customWidth="1"/>
    <col min="5653" max="5653" width="11" style="2" customWidth="1"/>
    <col min="5654" max="5654" width="9.140625" style="2" customWidth="1"/>
    <col min="5655" max="5655" width="8.85546875" style="2" customWidth="1"/>
    <col min="5656" max="5656" width="8.7109375" style="2" customWidth="1"/>
    <col min="5657" max="5657" width="14.85546875" style="2" customWidth="1"/>
    <col min="5658" max="5658" width="103.7109375" style="2" customWidth="1"/>
    <col min="5659" max="5659" width="54.140625" style="2" customWidth="1"/>
    <col min="5660" max="5660" width="41.28515625" style="2" customWidth="1"/>
    <col min="5661" max="5888" width="11.42578125" style="2"/>
    <col min="5889" max="5889" width="26.42578125" style="2" customWidth="1"/>
    <col min="5890" max="5890" width="21.7109375" style="2" customWidth="1"/>
    <col min="5891" max="5891" width="19.85546875" style="2" customWidth="1"/>
    <col min="5892" max="5892" width="19.7109375" style="2" customWidth="1"/>
    <col min="5893" max="5893" width="5.5703125" style="2" customWidth="1"/>
    <col min="5894" max="5894" width="45.42578125" style="2" bestFit="1" customWidth="1"/>
    <col min="5895" max="5895" width="26.5703125" style="2" customWidth="1"/>
    <col min="5896" max="5896" width="18" style="2" customWidth="1"/>
    <col min="5897" max="5897" width="31.42578125" style="2" customWidth="1"/>
    <col min="5898" max="5898" width="37.140625" style="2" customWidth="1"/>
    <col min="5899" max="5899" width="17.28515625" style="2" customWidth="1"/>
    <col min="5900" max="5900" width="16.7109375" style="2" bestFit="1" customWidth="1"/>
    <col min="5901" max="5901" width="15.42578125" style="2" customWidth="1"/>
    <col min="5902" max="5902" width="30.85546875" style="2" customWidth="1"/>
    <col min="5903" max="5903" width="8.28515625" style="2" customWidth="1"/>
    <col min="5904" max="5904" width="8.5703125" style="2" customWidth="1"/>
    <col min="5905" max="5905" width="8" style="2" customWidth="1"/>
    <col min="5906" max="5906" width="8.42578125" style="2" customWidth="1"/>
    <col min="5907" max="5907" width="20.140625" style="2" customWidth="1"/>
    <col min="5908" max="5908" width="4.28515625" style="2" customWidth="1"/>
    <col min="5909" max="5909" width="11" style="2" customWidth="1"/>
    <col min="5910" max="5910" width="9.140625" style="2" customWidth="1"/>
    <col min="5911" max="5911" width="8.85546875" style="2" customWidth="1"/>
    <col min="5912" max="5912" width="8.7109375" style="2" customWidth="1"/>
    <col min="5913" max="5913" width="14.85546875" style="2" customWidth="1"/>
    <col min="5914" max="5914" width="103.7109375" style="2" customWidth="1"/>
    <col min="5915" max="5915" width="54.140625" style="2" customWidth="1"/>
    <col min="5916" max="5916" width="41.28515625" style="2" customWidth="1"/>
    <col min="5917" max="6144" width="11.42578125" style="2"/>
    <col min="6145" max="6145" width="26.42578125" style="2" customWidth="1"/>
    <col min="6146" max="6146" width="21.7109375" style="2" customWidth="1"/>
    <col min="6147" max="6147" width="19.85546875" style="2" customWidth="1"/>
    <col min="6148" max="6148" width="19.7109375" style="2" customWidth="1"/>
    <col min="6149" max="6149" width="5.5703125" style="2" customWidth="1"/>
    <col min="6150" max="6150" width="45.42578125" style="2" bestFit="1" customWidth="1"/>
    <col min="6151" max="6151" width="26.5703125" style="2" customWidth="1"/>
    <col min="6152" max="6152" width="18" style="2" customWidth="1"/>
    <col min="6153" max="6153" width="31.42578125" style="2" customWidth="1"/>
    <col min="6154" max="6154" width="37.140625" style="2" customWidth="1"/>
    <col min="6155" max="6155" width="17.28515625" style="2" customWidth="1"/>
    <col min="6156" max="6156" width="16.7109375" style="2" bestFit="1" customWidth="1"/>
    <col min="6157" max="6157" width="15.42578125" style="2" customWidth="1"/>
    <col min="6158" max="6158" width="30.85546875" style="2" customWidth="1"/>
    <col min="6159" max="6159" width="8.28515625" style="2" customWidth="1"/>
    <col min="6160" max="6160" width="8.5703125" style="2" customWidth="1"/>
    <col min="6161" max="6161" width="8" style="2" customWidth="1"/>
    <col min="6162" max="6162" width="8.42578125" style="2" customWidth="1"/>
    <col min="6163" max="6163" width="20.140625" style="2" customWidth="1"/>
    <col min="6164" max="6164" width="4.28515625" style="2" customWidth="1"/>
    <col min="6165" max="6165" width="11" style="2" customWidth="1"/>
    <col min="6166" max="6166" width="9.140625" style="2" customWidth="1"/>
    <col min="6167" max="6167" width="8.85546875" style="2" customWidth="1"/>
    <col min="6168" max="6168" width="8.7109375" style="2" customWidth="1"/>
    <col min="6169" max="6169" width="14.85546875" style="2" customWidth="1"/>
    <col min="6170" max="6170" width="103.7109375" style="2" customWidth="1"/>
    <col min="6171" max="6171" width="54.140625" style="2" customWidth="1"/>
    <col min="6172" max="6172" width="41.28515625" style="2" customWidth="1"/>
    <col min="6173" max="6400" width="11.42578125" style="2"/>
    <col min="6401" max="6401" width="26.42578125" style="2" customWidth="1"/>
    <col min="6402" max="6402" width="21.7109375" style="2" customWidth="1"/>
    <col min="6403" max="6403" width="19.85546875" style="2" customWidth="1"/>
    <col min="6404" max="6404" width="19.7109375" style="2" customWidth="1"/>
    <col min="6405" max="6405" width="5.5703125" style="2" customWidth="1"/>
    <col min="6406" max="6406" width="45.42578125" style="2" bestFit="1" customWidth="1"/>
    <col min="6407" max="6407" width="26.5703125" style="2" customWidth="1"/>
    <col min="6408" max="6408" width="18" style="2" customWidth="1"/>
    <col min="6409" max="6409" width="31.42578125" style="2" customWidth="1"/>
    <col min="6410" max="6410" width="37.140625" style="2" customWidth="1"/>
    <col min="6411" max="6411" width="17.28515625" style="2" customWidth="1"/>
    <col min="6412" max="6412" width="16.7109375" style="2" bestFit="1" customWidth="1"/>
    <col min="6413" max="6413" width="15.42578125" style="2" customWidth="1"/>
    <col min="6414" max="6414" width="30.85546875" style="2" customWidth="1"/>
    <col min="6415" max="6415" width="8.28515625" style="2" customWidth="1"/>
    <col min="6416" max="6416" width="8.5703125" style="2" customWidth="1"/>
    <col min="6417" max="6417" width="8" style="2" customWidth="1"/>
    <col min="6418" max="6418" width="8.42578125" style="2" customWidth="1"/>
    <col min="6419" max="6419" width="20.140625" style="2" customWidth="1"/>
    <col min="6420" max="6420" width="4.28515625" style="2" customWidth="1"/>
    <col min="6421" max="6421" width="11" style="2" customWidth="1"/>
    <col min="6422" max="6422" width="9.140625" style="2" customWidth="1"/>
    <col min="6423" max="6423" width="8.85546875" style="2" customWidth="1"/>
    <col min="6424" max="6424" width="8.7109375" style="2" customWidth="1"/>
    <col min="6425" max="6425" width="14.85546875" style="2" customWidth="1"/>
    <col min="6426" max="6426" width="103.7109375" style="2" customWidth="1"/>
    <col min="6427" max="6427" width="54.140625" style="2" customWidth="1"/>
    <col min="6428" max="6428" width="41.28515625" style="2" customWidth="1"/>
    <col min="6429" max="6656" width="11.42578125" style="2"/>
    <col min="6657" max="6657" width="26.42578125" style="2" customWidth="1"/>
    <col min="6658" max="6658" width="21.7109375" style="2" customWidth="1"/>
    <col min="6659" max="6659" width="19.85546875" style="2" customWidth="1"/>
    <col min="6660" max="6660" width="19.7109375" style="2" customWidth="1"/>
    <col min="6661" max="6661" width="5.5703125" style="2" customWidth="1"/>
    <col min="6662" max="6662" width="45.42578125" style="2" bestFit="1" customWidth="1"/>
    <col min="6663" max="6663" width="26.5703125" style="2" customWidth="1"/>
    <col min="6664" max="6664" width="18" style="2" customWidth="1"/>
    <col min="6665" max="6665" width="31.42578125" style="2" customWidth="1"/>
    <col min="6666" max="6666" width="37.140625" style="2" customWidth="1"/>
    <col min="6667" max="6667" width="17.28515625" style="2" customWidth="1"/>
    <col min="6668" max="6668" width="16.7109375" style="2" bestFit="1" customWidth="1"/>
    <col min="6669" max="6669" width="15.42578125" style="2" customWidth="1"/>
    <col min="6670" max="6670" width="30.85546875" style="2" customWidth="1"/>
    <col min="6671" max="6671" width="8.28515625" style="2" customWidth="1"/>
    <col min="6672" max="6672" width="8.5703125" style="2" customWidth="1"/>
    <col min="6673" max="6673" width="8" style="2" customWidth="1"/>
    <col min="6674" max="6674" width="8.42578125" style="2" customWidth="1"/>
    <col min="6675" max="6675" width="20.140625" style="2" customWidth="1"/>
    <col min="6676" max="6676" width="4.28515625" style="2" customWidth="1"/>
    <col min="6677" max="6677" width="11" style="2" customWidth="1"/>
    <col min="6678" max="6678" width="9.140625" style="2" customWidth="1"/>
    <col min="6679" max="6679" width="8.85546875" style="2" customWidth="1"/>
    <col min="6680" max="6680" width="8.7109375" style="2" customWidth="1"/>
    <col min="6681" max="6681" width="14.85546875" style="2" customWidth="1"/>
    <col min="6682" max="6682" width="103.7109375" style="2" customWidth="1"/>
    <col min="6683" max="6683" width="54.140625" style="2" customWidth="1"/>
    <col min="6684" max="6684" width="41.28515625" style="2" customWidth="1"/>
    <col min="6685" max="6912" width="11.42578125" style="2"/>
    <col min="6913" max="6913" width="26.42578125" style="2" customWidth="1"/>
    <col min="6914" max="6914" width="21.7109375" style="2" customWidth="1"/>
    <col min="6915" max="6915" width="19.85546875" style="2" customWidth="1"/>
    <col min="6916" max="6916" width="19.7109375" style="2" customWidth="1"/>
    <col min="6917" max="6917" width="5.5703125" style="2" customWidth="1"/>
    <col min="6918" max="6918" width="45.42578125" style="2" bestFit="1" customWidth="1"/>
    <col min="6919" max="6919" width="26.5703125" style="2" customWidth="1"/>
    <col min="6920" max="6920" width="18" style="2" customWidth="1"/>
    <col min="6921" max="6921" width="31.42578125" style="2" customWidth="1"/>
    <col min="6922" max="6922" width="37.140625" style="2" customWidth="1"/>
    <col min="6923" max="6923" width="17.28515625" style="2" customWidth="1"/>
    <col min="6924" max="6924" width="16.7109375" style="2" bestFit="1" customWidth="1"/>
    <col min="6925" max="6925" width="15.42578125" style="2" customWidth="1"/>
    <col min="6926" max="6926" width="30.85546875" style="2" customWidth="1"/>
    <col min="6927" max="6927" width="8.28515625" style="2" customWidth="1"/>
    <col min="6928" max="6928" width="8.5703125" style="2" customWidth="1"/>
    <col min="6929" max="6929" width="8" style="2" customWidth="1"/>
    <col min="6930" max="6930" width="8.42578125" style="2" customWidth="1"/>
    <col min="6931" max="6931" width="20.140625" style="2" customWidth="1"/>
    <col min="6932" max="6932" width="4.28515625" style="2" customWidth="1"/>
    <col min="6933" max="6933" width="11" style="2" customWidth="1"/>
    <col min="6934" max="6934" width="9.140625" style="2" customWidth="1"/>
    <col min="6935" max="6935" width="8.85546875" style="2" customWidth="1"/>
    <col min="6936" max="6936" width="8.7109375" style="2" customWidth="1"/>
    <col min="6937" max="6937" width="14.85546875" style="2" customWidth="1"/>
    <col min="6938" max="6938" width="103.7109375" style="2" customWidth="1"/>
    <col min="6939" max="6939" width="54.140625" style="2" customWidth="1"/>
    <col min="6940" max="6940" width="41.28515625" style="2" customWidth="1"/>
    <col min="6941" max="7168" width="11.42578125" style="2"/>
    <col min="7169" max="7169" width="26.42578125" style="2" customWidth="1"/>
    <col min="7170" max="7170" width="21.7109375" style="2" customWidth="1"/>
    <col min="7171" max="7171" width="19.85546875" style="2" customWidth="1"/>
    <col min="7172" max="7172" width="19.7109375" style="2" customWidth="1"/>
    <col min="7173" max="7173" width="5.5703125" style="2" customWidth="1"/>
    <col min="7174" max="7174" width="45.42578125" style="2" bestFit="1" customWidth="1"/>
    <col min="7175" max="7175" width="26.5703125" style="2" customWidth="1"/>
    <col min="7176" max="7176" width="18" style="2" customWidth="1"/>
    <col min="7177" max="7177" width="31.42578125" style="2" customWidth="1"/>
    <col min="7178" max="7178" width="37.140625" style="2" customWidth="1"/>
    <col min="7179" max="7179" width="17.28515625" style="2" customWidth="1"/>
    <col min="7180" max="7180" width="16.7109375" style="2" bestFit="1" customWidth="1"/>
    <col min="7181" max="7181" width="15.42578125" style="2" customWidth="1"/>
    <col min="7182" max="7182" width="30.85546875" style="2" customWidth="1"/>
    <col min="7183" max="7183" width="8.28515625" style="2" customWidth="1"/>
    <col min="7184" max="7184" width="8.5703125" style="2" customWidth="1"/>
    <col min="7185" max="7185" width="8" style="2" customWidth="1"/>
    <col min="7186" max="7186" width="8.42578125" style="2" customWidth="1"/>
    <col min="7187" max="7187" width="20.140625" style="2" customWidth="1"/>
    <col min="7188" max="7188" width="4.28515625" style="2" customWidth="1"/>
    <col min="7189" max="7189" width="11" style="2" customWidth="1"/>
    <col min="7190" max="7190" width="9.140625" style="2" customWidth="1"/>
    <col min="7191" max="7191" width="8.85546875" style="2" customWidth="1"/>
    <col min="7192" max="7192" width="8.7109375" style="2" customWidth="1"/>
    <col min="7193" max="7193" width="14.85546875" style="2" customWidth="1"/>
    <col min="7194" max="7194" width="103.7109375" style="2" customWidth="1"/>
    <col min="7195" max="7195" width="54.140625" style="2" customWidth="1"/>
    <col min="7196" max="7196" width="41.28515625" style="2" customWidth="1"/>
    <col min="7197" max="7424" width="11.42578125" style="2"/>
    <col min="7425" max="7425" width="26.42578125" style="2" customWidth="1"/>
    <col min="7426" max="7426" width="21.7109375" style="2" customWidth="1"/>
    <col min="7427" max="7427" width="19.85546875" style="2" customWidth="1"/>
    <col min="7428" max="7428" width="19.7109375" style="2" customWidth="1"/>
    <col min="7429" max="7429" width="5.5703125" style="2" customWidth="1"/>
    <col min="7430" max="7430" width="45.42578125" style="2" bestFit="1" customWidth="1"/>
    <col min="7431" max="7431" width="26.5703125" style="2" customWidth="1"/>
    <col min="7432" max="7432" width="18" style="2" customWidth="1"/>
    <col min="7433" max="7433" width="31.42578125" style="2" customWidth="1"/>
    <col min="7434" max="7434" width="37.140625" style="2" customWidth="1"/>
    <col min="7435" max="7435" width="17.28515625" style="2" customWidth="1"/>
    <col min="7436" max="7436" width="16.7109375" style="2" bestFit="1" customWidth="1"/>
    <col min="7437" max="7437" width="15.42578125" style="2" customWidth="1"/>
    <col min="7438" max="7438" width="30.85546875" style="2" customWidth="1"/>
    <col min="7439" max="7439" width="8.28515625" style="2" customWidth="1"/>
    <col min="7440" max="7440" width="8.5703125" style="2" customWidth="1"/>
    <col min="7441" max="7441" width="8" style="2" customWidth="1"/>
    <col min="7442" max="7442" width="8.42578125" style="2" customWidth="1"/>
    <col min="7443" max="7443" width="20.140625" style="2" customWidth="1"/>
    <col min="7444" max="7444" width="4.28515625" style="2" customWidth="1"/>
    <col min="7445" max="7445" width="11" style="2" customWidth="1"/>
    <col min="7446" max="7446" width="9.140625" style="2" customWidth="1"/>
    <col min="7447" max="7447" width="8.85546875" style="2" customWidth="1"/>
    <col min="7448" max="7448" width="8.7109375" style="2" customWidth="1"/>
    <col min="7449" max="7449" width="14.85546875" style="2" customWidth="1"/>
    <col min="7450" max="7450" width="103.7109375" style="2" customWidth="1"/>
    <col min="7451" max="7451" width="54.140625" style="2" customWidth="1"/>
    <col min="7452" max="7452" width="41.28515625" style="2" customWidth="1"/>
    <col min="7453" max="7680" width="11.42578125" style="2"/>
    <col min="7681" max="7681" width="26.42578125" style="2" customWidth="1"/>
    <col min="7682" max="7682" width="21.7109375" style="2" customWidth="1"/>
    <col min="7683" max="7683" width="19.85546875" style="2" customWidth="1"/>
    <col min="7684" max="7684" width="19.7109375" style="2" customWidth="1"/>
    <col min="7685" max="7685" width="5.5703125" style="2" customWidth="1"/>
    <col min="7686" max="7686" width="45.42578125" style="2" bestFit="1" customWidth="1"/>
    <col min="7687" max="7687" width="26.5703125" style="2" customWidth="1"/>
    <col min="7688" max="7688" width="18" style="2" customWidth="1"/>
    <col min="7689" max="7689" width="31.42578125" style="2" customWidth="1"/>
    <col min="7690" max="7690" width="37.140625" style="2" customWidth="1"/>
    <col min="7691" max="7691" width="17.28515625" style="2" customWidth="1"/>
    <col min="7692" max="7692" width="16.7109375" style="2" bestFit="1" customWidth="1"/>
    <col min="7693" max="7693" width="15.42578125" style="2" customWidth="1"/>
    <col min="7694" max="7694" width="30.85546875" style="2" customWidth="1"/>
    <col min="7695" max="7695" width="8.28515625" style="2" customWidth="1"/>
    <col min="7696" max="7696" width="8.5703125" style="2" customWidth="1"/>
    <col min="7697" max="7697" width="8" style="2" customWidth="1"/>
    <col min="7698" max="7698" width="8.42578125" style="2" customWidth="1"/>
    <col min="7699" max="7699" width="20.140625" style="2" customWidth="1"/>
    <col min="7700" max="7700" width="4.28515625" style="2" customWidth="1"/>
    <col min="7701" max="7701" width="11" style="2" customWidth="1"/>
    <col min="7702" max="7702" width="9.140625" style="2" customWidth="1"/>
    <col min="7703" max="7703" width="8.85546875" style="2" customWidth="1"/>
    <col min="7704" max="7704" width="8.7109375" style="2" customWidth="1"/>
    <col min="7705" max="7705" width="14.85546875" style="2" customWidth="1"/>
    <col min="7706" max="7706" width="103.7109375" style="2" customWidth="1"/>
    <col min="7707" max="7707" width="54.140625" style="2" customWidth="1"/>
    <col min="7708" max="7708" width="41.28515625" style="2" customWidth="1"/>
    <col min="7709" max="7936" width="11.42578125" style="2"/>
    <col min="7937" max="7937" width="26.42578125" style="2" customWidth="1"/>
    <col min="7938" max="7938" width="21.7109375" style="2" customWidth="1"/>
    <col min="7939" max="7939" width="19.85546875" style="2" customWidth="1"/>
    <col min="7940" max="7940" width="19.7109375" style="2" customWidth="1"/>
    <col min="7941" max="7941" width="5.5703125" style="2" customWidth="1"/>
    <col min="7942" max="7942" width="45.42578125" style="2" bestFit="1" customWidth="1"/>
    <col min="7943" max="7943" width="26.5703125" style="2" customWidth="1"/>
    <col min="7944" max="7944" width="18" style="2" customWidth="1"/>
    <col min="7945" max="7945" width="31.42578125" style="2" customWidth="1"/>
    <col min="7946" max="7946" width="37.140625" style="2" customWidth="1"/>
    <col min="7947" max="7947" width="17.28515625" style="2" customWidth="1"/>
    <col min="7948" max="7948" width="16.7109375" style="2" bestFit="1" customWidth="1"/>
    <col min="7949" max="7949" width="15.42578125" style="2" customWidth="1"/>
    <col min="7950" max="7950" width="30.85546875" style="2" customWidth="1"/>
    <col min="7951" max="7951" width="8.28515625" style="2" customWidth="1"/>
    <col min="7952" max="7952" width="8.5703125" style="2" customWidth="1"/>
    <col min="7953" max="7953" width="8" style="2" customWidth="1"/>
    <col min="7954" max="7954" width="8.42578125" style="2" customWidth="1"/>
    <col min="7955" max="7955" width="20.140625" style="2" customWidth="1"/>
    <col min="7956" max="7956" width="4.28515625" style="2" customWidth="1"/>
    <col min="7957" max="7957" width="11" style="2" customWidth="1"/>
    <col min="7958" max="7958" width="9.140625" style="2" customWidth="1"/>
    <col min="7959" max="7959" width="8.85546875" style="2" customWidth="1"/>
    <col min="7960" max="7960" width="8.7109375" style="2" customWidth="1"/>
    <col min="7961" max="7961" width="14.85546875" style="2" customWidth="1"/>
    <col min="7962" max="7962" width="103.7109375" style="2" customWidth="1"/>
    <col min="7963" max="7963" width="54.140625" style="2" customWidth="1"/>
    <col min="7964" max="7964" width="41.28515625" style="2" customWidth="1"/>
    <col min="7965" max="8192" width="11.42578125" style="2"/>
    <col min="8193" max="8193" width="26.42578125" style="2" customWidth="1"/>
    <col min="8194" max="8194" width="21.7109375" style="2" customWidth="1"/>
    <col min="8195" max="8195" width="19.85546875" style="2" customWidth="1"/>
    <col min="8196" max="8196" width="19.7109375" style="2" customWidth="1"/>
    <col min="8197" max="8197" width="5.5703125" style="2" customWidth="1"/>
    <col min="8198" max="8198" width="45.42578125" style="2" bestFit="1" customWidth="1"/>
    <col min="8199" max="8199" width="26.5703125" style="2" customWidth="1"/>
    <col min="8200" max="8200" width="18" style="2" customWidth="1"/>
    <col min="8201" max="8201" width="31.42578125" style="2" customWidth="1"/>
    <col min="8202" max="8202" width="37.140625" style="2" customWidth="1"/>
    <col min="8203" max="8203" width="17.28515625" style="2" customWidth="1"/>
    <col min="8204" max="8204" width="16.7109375" style="2" bestFit="1" customWidth="1"/>
    <col min="8205" max="8205" width="15.42578125" style="2" customWidth="1"/>
    <col min="8206" max="8206" width="30.85546875" style="2" customWidth="1"/>
    <col min="8207" max="8207" width="8.28515625" style="2" customWidth="1"/>
    <col min="8208" max="8208" width="8.5703125" style="2" customWidth="1"/>
    <col min="8209" max="8209" width="8" style="2" customWidth="1"/>
    <col min="8210" max="8210" width="8.42578125" style="2" customWidth="1"/>
    <col min="8211" max="8211" width="20.140625" style="2" customWidth="1"/>
    <col min="8212" max="8212" width="4.28515625" style="2" customWidth="1"/>
    <col min="8213" max="8213" width="11" style="2" customWidth="1"/>
    <col min="8214" max="8214" width="9.140625" style="2" customWidth="1"/>
    <col min="8215" max="8215" width="8.85546875" style="2" customWidth="1"/>
    <col min="8216" max="8216" width="8.7109375" style="2" customWidth="1"/>
    <col min="8217" max="8217" width="14.85546875" style="2" customWidth="1"/>
    <col min="8218" max="8218" width="103.7109375" style="2" customWidth="1"/>
    <col min="8219" max="8219" width="54.140625" style="2" customWidth="1"/>
    <col min="8220" max="8220" width="41.28515625" style="2" customWidth="1"/>
    <col min="8221" max="8448" width="11.42578125" style="2"/>
    <col min="8449" max="8449" width="26.42578125" style="2" customWidth="1"/>
    <col min="8450" max="8450" width="21.7109375" style="2" customWidth="1"/>
    <col min="8451" max="8451" width="19.85546875" style="2" customWidth="1"/>
    <col min="8452" max="8452" width="19.7109375" style="2" customWidth="1"/>
    <col min="8453" max="8453" width="5.5703125" style="2" customWidth="1"/>
    <col min="8454" max="8454" width="45.42578125" style="2" bestFit="1" customWidth="1"/>
    <col min="8455" max="8455" width="26.5703125" style="2" customWidth="1"/>
    <col min="8456" max="8456" width="18" style="2" customWidth="1"/>
    <col min="8457" max="8457" width="31.42578125" style="2" customWidth="1"/>
    <col min="8458" max="8458" width="37.140625" style="2" customWidth="1"/>
    <col min="8459" max="8459" width="17.28515625" style="2" customWidth="1"/>
    <col min="8460" max="8460" width="16.7109375" style="2" bestFit="1" customWidth="1"/>
    <col min="8461" max="8461" width="15.42578125" style="2" customWidth="1"/>
    <col min="8462" max="8462" width="30.85546875" style="2" customWidth="1"/>
    <col min="8463" max="8463" width="8.28515625" style="2" customWidth="1"/>
    <col min="8464" max="8464" width="8.5703125" style="2" customWidth="1"/>
    <col min="8465" max="8465" width="8" style="2" customWidth="1"/>
    <col min="8466" max="8466" width="8.42578125" style="2" customWidth="1"/>
    <col min="8467" max="8467" width="20.140625" style="2" customWidth="1"/>
    <col min="8468" max="8468" width="4.28515625" style="2" customWidth="1"/>
    <col min="8469" max="8469" width="11" style="2" customWidth="1"/>
    <col min="8470" max="8470" width="9.140625" style="2" customWidth="1"/>
    <col min="8471" max="8471" width="8.85546875" style="2" customWidth="1"/>
    <col min="8472" max="8472" width="8.7109375" style="2" customWidth="1"/>
    <col min="8473" max="8473" width="14.85546875" style="2" customWidth="1"/>
    <col min="8474" max="8474" width="103.7109375" style="2" customWidth="1"/>
    <col min="8475" max="8475" width="54.140625" style="2" customWidth="1"/>
    <col min="8476" max="8476" width="41.28515625" style="2" customWidth="1"/>
    <col min="8477" max="8704" width="11.42578125" style="2"/>
    <col min="8705" max="8705" width="26.42578125" style="2" customWidth="1"/>
    <col min="8706" max="8706" width="21.7109375" style="2" customWidth="1"/>
    <col min="8707" max="8707" width="19.85546875" style="2" customWidth="1"/>
    <col min="8708" max="8708" width="19.7109375" style="2" customWidth="1"/>
    <col min="8709" max="8709" width="5.5703125" style="2" customWidth="1"/>
    <col min="8710" max="8710" width="45.42578125" style="2" bestFit="1" customWidth="1"/>
    <col min="8711" max="8711" width="26.5703125" style="2" customWidth="1"/>
    <col min="8712" max="8712" width="18" style="2" customWidth="1"/>
    <col min="8713" max="8713" width="31.42578125" style="2" customWidth="1"/>
    <col min="8714" max="8714" width="37.140625" style="2" customWidth="1"/>
    <col min="8715" max="8715" width="17.28515625" style="2" customWidth="1"/>
    <col min="8716" max="8716" width="16.7109375" style="2" bestFit="1" customWidth="1"/>
    <col min="8717" max="8717" width="15.42578125" style="2" customWidth="1"/>
    <col min="8718" max="8718" width="30.85546875" style="2" customWidth="1"/>
    <col min="8719" max="8719" width="8.28515625" style="2" customWidth="1"/>
    <col min="8720" max="8720" width="8.5703125" style="2" customWidth="1"/>
    <col min="8721" max="8721" width="8" style="2" customWidth="1"/>
    <col min="8722" max="8722" width="8.42578125" style="2" customWidth="1"/>
    <col min="8723" max="8723" width="20.140625" style="2" customWidth="1"/>
    <col min="8724" max="8724" width="4.28515625" style="2" customWidth="1"/>
    <col min="8725" max="8725" width="11" style="2" customWidth="1"/>
    <col min="8726" max="8726" width="9.140625" style="2" customWidth="1"/>
    <col min="8727" max="8727" width="8.85546875" style="2" customWidth="1"/>
    <col min="8728" max="8728" width="8.7109375" style="2" customWidth="1"/>
    <col min="8729" max="8729" width="14.85546875" style="2" customWidth="1"/>
    <col min="8730" max="8730" width="103.7109375" style="2" customWidth="1"/>
    <col min="8731" max="8731" width="54.140625" style="2" customWidth="1"/>
    <col min="8732" max="8732" width="41.28515625" style="2" customWidth="1"/>
    <col min="8733" max="8960" width="11.42578125" style="2"/>
    <col min="8961" max="8961" width="26.42578125" style="2" customWidth="1"/>
    <col min="8962" max="8962" width="21.7109375" style="2" customWidth="1"/>
    <col min="8963" max="8963" width="19.85546875" style="2" customWidth="1"/>
    <col min="8964" max="8964" width="19.7109375" style="2" customWidth="1"/>
    <col min="8965" max="8965" width="5.5703125" style="2" customWidth="1"/>
    <col min="8966" max="8966" width="45.42578125" style="2" bestFit="1" customWidth="1"/>
    <col min="8967" max="8967" width="26.5703125" style="2" customWidth="1"/>
    <col min="8968" max="8968" width="18" style="2" customWidth="1"/>
    <col min="8969" max="8969" width="31.42578125" style="2" customWidth="1"/>
    <col min="8970" max="8970" width="37.140625" style="2" customWidth="1"/>
    <col min="8971" max="8971" width="17.28515625" style="2" customWidth="1"/>
    <col min="8972" max="8972" width="16.7109375" style="2" bestFit="1" customWidth="1"/>
    <col min="8973" max="8973" width="15.42578125" style="2" customWidth="1"/>
    <col min="8974" max="8974" width="30.85546875" style="2" customWidth="1"/>
    <col min="8975" max="8975" width="8.28515625" style="2" customWidth="1"/>
    <col min="8976" max="8976" width="8.5703125" style="2" customWidth="1"/>
    <col min="8977" max="8977" width="8" style="2" customWidth="1"/>
    <col min="8978" max="8978" width="8.42578125" style="2" customWidth="1"/>
    <col min="8979" max="8979" width="20.140625" style="2" customWidth="1"/>
    <col min="8980" max="8980" width="4.28515625" style="2" customWidth="1"/>
    <col min="8981" max="8981" width="11" style="2" customWidth="1"/>
    <col min="8982" max="8982" width="9.140625" style="2" customWidth="1"/>
    <col min="8983" max="8983" width="8.85546875" style="2" customWidth="1"/>
    <col min="8984" max="8984" width="8.7109375" style="2" customWidth="1"/>
    <col min="8985" max="8985" width="14.85546875" style="2" customWidth="1"/>
    <col min="8986" max="8986" width="103.7109375" style="2" customWidth="1"/>
    <col min="8987" max="8987" width="54.140625" style="2" customWidth="1"/>
    <col min="8988" max="8988" width="41.28515625" style="2" customWidth="1"/>
    <col min="8989" max="9216" width="11.42578125" style="2"/>
    <col min="9217" max="9217" width="26.42578125" style="2" customWidth="1"/>
    <col min="9218" max="9218" width="21.7109375" style="2" customWidth="1"/>
    <col min="9219" max="9219" width="19.85546875" style="2" customWidth="1"/>
    <col min="9220" max="9220" width="19.7109375" style="2" customWidth="1"/>
    <col min="9221" max="9221" width="5.5703125" style="2" customWidth="1"/>
    <col min="9222" max="9222" width="45.42578125" style="2" bestFit="1" customWidth="1"/>
    <col min="9223" max="9223" width="26.5703125" style="2" customWidth="1"/>
    <col min="9224" max="9224" width="18" style="2" customWidth="1"/>
    <col min="9225" max="9225" width="31.42578125" style="2" customWidth="1"/>
    <col min="9226" max="9226" width="37.140625" style="2" customWidth="1"/>
    <col min="9227" max="9227" width="17.28515625" style="2" customWidth="1"/>
    <col min="9228" max="9228" width="16.7109375" style="2" bestFit="1" customWidth="1"/>
    <col min="9229" max="9229" width="15.42578125" style="2" customWidth="1"/>
    <col min="9230" max="9230" width="30.85546875" style="2" customWidth="1"/>
    <col min="9231" max="9231" width="8.28515625" style="2" customWidth="1"/>
    <col min="9232" max="9232" width="8.5703125" style="2" customWidth="1"/>
    <col min="9233" max="9233" width="8" style="2" customWidth="1"/>
    <col min="9234" max="9234" width="8.42578125" style="2" customWidth="1"/>
    <col min="9235" max="9235" width="20.140625" style="2" customWidth="1"/>
    <col min="9236" max="9236" width="4.28515625" style="2" customWidth="1"/>
    <col min="9237" max="9237" width="11" style="2" customWidth="1"/>
    <col min="9238" max="9238" width="9.140625" style="2" customWidth="1"/>
    <col min="9239" max="9239" width="8.85546875" style="2" customWidth="1"/>
    <col min="9240" max="9240" width="8.7109375" style="2" customWidth="1"/>
    <col min="9241" max="9241" width="14.85546875" style="2" customWidth="1"/>
    <col min="9242" max="9242" width="103.7109375" style="2" customWidth="1"/>
    <col min="9243" max="9243" width="54.140625" style="2" customWidth="1"/>
    <col min="9244" max="9244" width="41.28515625" style="2" customWidth="1"/>
    <col min="9245" max="9472" width="11.42578125" style="2"/>
    <col min="9473" max="9473" width="26.42578125" style="2" customWidth="1"/>
    <col min="9474" max="9474" width="21.7109375" style="2" customWidth="1"/>
    <col min="9475" max="9475" width="19.85546875" style="2" customWidth="1"/>
    <col min="9476" max="9476" width="19.7109375" style="2" customWidth="1"/>
    <col min="9477" max="9477" width="5.5703125" style="2" customWidth="1"/>
    <col min="9478" max="9478" width="45.42578125" style="2" bestFit="1" customWidth="1"/>
    <col min="9479" max="9479" width="26.5703125" style="2" customWidth="1"/>
    <col min="9480" max="9480" width="18" style="2" customWidth="1"/>
    <col min="9481" max="9481" width="31.42578125" style="2" customWidth="1"/>
    <col min="9482" max="9482" width="37.140625" style="2" customWidth="1"/>
    <col min="9483" max="9483" width="17.28515625" style="2" customWidth="1"/>
    <col min="9484" max="9484" width="16.7109375" style="2" bestFit="1" customWidth="1"/>
    <col min="9485" max="9485" width="15.42578125" style="2" customWidth="1"/>
    <col min="9486" max="9486" width="30.85546875" style="2" customWidth="1"/>
    <col min="9487" max="9487" width="8.28515625" style="2" customWidth="1"/>
    <col min="9488" max="9488" width="8.5703125" style="2" customWidth="1"/>
    <col min="9489" max="9489" width="8" style="2" customWidth="1"/>
    <col min="9490" max="9490" width="8.42578125" style="2" customWidth="1"/>
    <col min="9491" max="9491" width="20.140625" style="2" customWidth="1"/>
    <col min="9492" max="9492" width="4.28515625" style="2" customWidth="1"/>
    <col min="9493" max="9493" width="11" style="2" customWidth="1"/>
    <col min="9494" max="9494" width="9.140625" style="2" customWidth="1"/>
    <col min="9495" max="9495" width="8.85546875" style="2" customWidth="1"/>
    <col min="9496" max="9496" width="8.7109375" style="2" customWidth="1"/>
    <col min="9497" max="9497" width="14.85546875" style="2" customWidth="1"/>
    <col min="9498" max="9498" width="103.7109375" style="2" customWidth="1"/>
    <col min="9499" max="9499" width="54.140625" style="2" customWidth="1"/>
    <col min="9500" max="9500" width="41.28515625" style="2" customWidth="1"/>
    <col min="9501" max="9728" width="11.42578125" style="2"/>
    <col min="9729" max="9729" width="26.42578125" style="2" customWidth="1"/>
    <col min="9730" max="9730" width="21.7109375" style="2" customWidth="1"/>
    <col min="9731" max="9731" width="19.85546875" style="2" customWidth="1"/>
    <col min="9732" max="9732" width="19.7109375" style="2" customWidth="1"/>
    <col min="9733" max="9733" width="5.5703125" style="2" customWidth="1"/>
    <col min="9734" max="9734" width="45.42578125" style="2" bestFit="1" customWidth="1"/>
    <col min="9735" max="9735" width="26.5703125" style="2" customWidth="1"/>
    <col min="9736" max="9736" width="18" style="2" customWidth="1"/>
    <col min="9737" max="9737" width="31.42578125" style="2" customWidth="1"/>
    <col min="9738" max="9738" width="37.140625" style="2" customWidth="1"/>
    <col min="9739" max="9739" width="17.28515625" style="2" customWidth="1"/>
    <col min="9740" max="9740" width="16.7109375" style="2" bestFit="1" customWidth="1"/>
    <col min="9741" max="9741" width="15.42578125" style="2" customWidth="1"/>
    <col min="9742" max="9742" width="30.85546875" style="2" customWidth="1"/>
    <col min="9743" max="9743" width="8.28515625" style="2" customWidth="1"/>
    <col min="9744" max="9744" width="8.5703125" style="2" customWidth="1"/>
    <col min="9745" max="9745" width="8" style="2" customWidth="1"/>
    <col min="9746" max="9746" width="8.42578125" style="2" customWidth="1"/>
    <col min="9747" max="9747" width="20.140625" style="2" customWidth="1"/>
    <col min="9748" max="9748" width="4.28515625" style="2" customWidth="1"/>
    <col min="9749" max="9749" width="11" style="2" customWidth="1"/>
    <col min="9750" max="9750" width="9.140625" style="2" customWidth="1"/>
    <col min="9751" max="9751" width="8.85546875" style="2" customWidth="1"/>
    <col min="9752" max="9752" width="8.7109375" style="2" customWidth="1"/>
    <col min="9753" max="9753" width="14.85546875" style="2" customWidth="1"/>
    <col min="9754" max="9754" width="103.7109375" style="2" customWidth="1"/>
    <col min="9755" max="9755" width="54.140625" style="2" customWidth="1"/>
    <col min="9756" max="9756" width="41.28515625" style="2" customWidth="1"/>
    <col min="9757" max="9984" width="11.42578125" style="2"/>
    <col min="9985" max="9985" width="26.42578125" style="2" customWidth="1"/>
    <col min="9986" max="9986" width="21.7109375" style="2" customWidth="1"/>
    <col min="9987" max="9987" width="19.85546875" style="2" customWidth="1"/>
    <col min="9988" max="9988" width="19.7109375" style="2" customWidth="1"/>
    <col min="9989" max="9989" width="5.5703125" style="2" customWidth="1"/>
    <col min="9990" max="9990" width="45.42578125" style="2" bestFit="1" customWidth="1"/>
    <col min="9991" max="9991" width="26.5703125" style="2" customWidth="1"/>
    <col min="9992" max="9992" width="18" style="2" customWidth="1"/>
    <col min="9993" max="9993" width="31.42578125" style="2" customWidth="1"/>
    <col min="9994" max="9994" width="37.140625" style="2" customWidth="1"/>
    <col min="9995" max="9995" width="17.28515625" style="2" customWidth="1"/>
    <col min="9996" max="9996" width="16.7109375" style="2" bestFit="1" customWidth="1"/>
    <col min="9997" max="9997" width="15.42578125" style="2" customWidth="1"/>
    <col min="9998" max="9998" width="30.85546875" style="2" customWidth="1"/>
    <col min="9999" max="9999" width="8.28515625" style="2" customWidth="1"/>
    <col min="10000" max="10000" width="8.5703125" style="2" customWidth="1"/>
    <col min="10001" max="10001" width="8" style="2" customWidth="1"/>
    <col min="10002" max="10002" width="8.42578125" style="2" customWidth="1"/>
    <col min="10003" max="10003" width="20.140625" style="2" customWidth="1"/>
    <col min="10004" max="10004" width="4.28515625" style="2" customWidth="1"/>
    <col min="10005" max="10005" width="11" style="2" customWidth="1"/>
    <col min="10006" max="10006" width="9.140625" style="2" customWidth="1"/>
    <col min="10007" max="10007" width="8.85546875" style="2" customWidth="1"/>
    <col min="10008" max="10008" width="8.7109375" style="2" customWidth="1"/>
    <col min="10009" max="10009" width="14.85546875" style="2" customWidth="1"/>
    <col min="10010" max="10010" width="103.7109375" style="2" customWidth="1"/>
    <col min="10011" max="10011" width="54.140625" style="2" customWidth="1"/>
    <col min="10012" max="10012" width="41.28515625" style="2" customWidth="1"/>
    <col min="10013" max="10240" width="11.42578125" style="2"/>
    <col min="10241" max="10241" width="26.42578125" style="2" customWidth="1"/>
    <col min="10242" max="10242" width="21.7109375" style="2" customWidth="1"/>
    <col min="10243" max="10243" width="19.85546875" style="2" customWidth="1"/>
    <col min="10244" max="10244" width="19.7109375" style="2" customWidth="1"/>
    <col min="10245" max="10245" width="5.5703125" style="2" customWidth="1"/>
    <col min="10246" max="10246" width="45.42578125" style="2" bestFit="1" customWidth="1"/>
    <col min="10247" max="10247" width="26.5703125" style="2" customWidth="1"/>
    <col min="10248" max="10248" width="18" style="2" customWidth="1"/>
    <col min="10249" max="10249" width="31.42578125" style="2" customWidth="1"/>
    <col min="10250" max="10250" width="37.140625" style="2" customWidth="1"/>
    <col min="10251" max="10251" width="17.28515625" style="2" customWidth="1"/>
    <col min="10252" max="10252" width="16.7109375" style="2" bestFit="1" customWidth="1"/>
    <col min="10253" max="10253" width="15.42578125" style="2" customWidth="1"/>
    <col min="10254" max="10254" width="30.85546875" style="2" customWidth="1"/>
    <col min="10255" max="10255" width="8.28515625" style="2" customWidth="1"/>
    <col min="10256" max="10256" width="8.5703125" style="2" customWidth="1"/>
    <col min="10257" max="10257" width="8" style="2" customWidth="1"/>
    <col min="10258" max="10258" width="8.42578125" style="2" customWidth="1"/>
    <col min="10259" max="10259" width="20.140625" style="2" customWidth="1"/>
    <col min="10260" max="10260" width="4.28515625" style="2" customWidth="1"/>
    <col min="10261" max="10261" width="11" style="2" customWidth="1"/>
    <col min="10262" max="10262" width="9.140625" style="2" customWidth="1"/>
    <col min="10263" max="10263" width="8.85546875" style="2" customWidth="1"/>
    <col min="10264" max="10264" width="8.7109375" style="2" customWidth="1"/>
    <col min="10265" max="10265" width="14.85546875" style="2" customWidth="1"/>
    <col min="10266" max="10266" width="103.7109375" style="2" customWidth="1"/>
    <col min="10267" max="10267" width="54.140625" style="2" customWidth="1"/>
    <col min="10268" max="10268" width="41.28515625" style="2" customWidth="1"/>
    <col min="10269" max="10496" width="11.42578125" style="2"/>
    <col min="10497" max="10497" width="26.42578125" style="2" customWidth="1"/>
    <col min="10498" max="10498" width="21.7109375" style="2" customWidth="1"/>
    <col min="10499" max="10499" width="19.85546875" style="2" customWidth="1"/>
    <col min="10500" max="10500" width="19.7109375" style="2" customWidth="1"/>
    <col min="10501" max="10501" width="5.5703125" style="2" customWidth="1"/>
    <col min="10502" max="10502" width="45.42578125" style="2" bestFit="1" customWidth="1"/>
    <col min="10503" max="10503" width="26.5703125" style="2" customWidth="1"/>
    <col min="10504" max="10504" width="18" style="2" customWidth="1"/>
    <col min="10505" max="10505" width="31.42578125" style="2" customWidth="1"/>
    <col min="10506" max="10506" width="37.140625" style="2" customWidth="1"/>
    <col min="10507" max="10507" width="17.28515625" style="2" customWidth="1"/>
    <col min="10508" max="10508" width="16.7109375" style="2" bestFit="1" customWidth="1"/>
    <col min="10509" max="10509" width="15.42578125" style="2" customWidth="1"/>
    <col min="10510" max="10510" width="30.85546875" style="2" customWidth="1"/>
    <col min="10511" max="10511" width="8.28515625" style="2" customWidth="1"/>
    <col min="10512" max="10512" width="8.5703125" style="2" customWidth="1"/>
    <col min="10513" max="10513" width="8" style="2" customWidth="1"/>
    <col min="10514" max="10514" width="8.42578125" style="2" customWidth="1"/>
    <col min="10515" max="10515" width="20.140625" style="2" customWidth="1"/>
    <col min="10516" max="10516" width="4.28515625" style="2" customWidth="1"/>
    <col min="10517" max="10517" width="11" style="2" customWidth="1"/>
    <col min="10518" max="10518" width="9.140625" style="2" customWidth="1"/>
    <col min="10519" max="10519" width="8.85546875" style="2" customWidth="1"/>
    <col min="10520" max="10520" width="8.7109375" style="2" customWidth="1"/>
    <col min="10521" max="10521" width="14.85546875" style="2" customWidth="1"/>
    <col min="10522" max="10522" width="103.7109375" style="2" customWidth="1"/>
    <col min="10523" max="10523" width="54.140625" style="2" customWidth="1"/>
    <col min="10524" max="10524" width="41.28515625" style="2" customWidth="1"/>
    <col min="10525" max="10752" width="11.42578125" style="2"/>
    <col min="10753" max="10753" width="26.42578125" style="2" customWidth="1"/>
    <col min="10754" max="10754" width="21.7109375" style="2" customWidth="1"/>
    <col min="10755" max="10755" width="19.85546875" style="2" customWidth="1"/>
    <col min="10756" max="10756" width="19.7109375" style="2" customWidth="1"/>
    <col min="10757" max="10757" width="5.5703125" style="2" customWidth="1"/>
    <col min="10758" max="10758" width="45.42578125" style="2" bestFit="1" customWidth="1"/>
    <col min="10759" max="10759" width="26.5703125" style="2" customWidth="1"/>
    <col min="10760" max="10760" width="18" style="2" customWidth="1"/>
    <col min="10761" max="10761" width="31.42578125" style="2" customWidth="1"/>
    <col min="10762" max="10762" width="37.140625" style="2" customWidth="1"/>
    <col min="10763" max="10763" width="17.28515625" style="2" customWidth="1"/>
    <col min="10764" max="10764" width="16.7109375" style="2" bestFit="1" customWidth="1"/>
    <col min="10765" max="10765" width="15.42578125" style="2" customWidth="1"/>
    <col min="10766" max="10766" width="30.85546875" style="2" customWidth="1"/>
    <col min="10767" max="10767" width="8.28515625" style="2" customWidth="1"/>
    <col min="10768" max="10768" width="8.5703125" style="2" customWidth="1"/>
    <col min="10769" max="10769" width="8" style="2" customWidth="1"/>
    <col min="10770" max="10770" width="8.42578125" style="2" customWidth="1"/>
    <col min="10771" max="10771" width="20.140625" style="2" customWidth="1"/>
    <col min="10772" max="10772" width="4.28515625" style="2" customWidth="1"/>
    <col min="10773" max="10773" width="11" style="2" customWidth="1"/>
    <col min="10774" max="10774" width="9.140625" style="2" customWidth="1"/>
    <col min="10775" max="10775" width="8.85546875" style="2" customWidth="1"/>
    <col min="10776" max="10776" width="8.7109375" style="2" customWidth="1"/>
    <col min="10777" max="10777" width="14.85546875" style="2" customWidth="1"/>
    <col min="10778" max="10778" width="103.7109375" style="2" customWidth="1"/>
    <col min="10779" max="10779" width="54.140625" style="2" customWidth="1"/>
    <col min="10780" max="10780" width="41.28515625" style="2" customWidth="1"/>
    <col min="10781" max="11008" width="11.42578125" style="2"/>
    <col min="11009" max="11009" width="26.42578125" style="2" customWidth="1"/>
    <col min="11010" max="11010" width="21.7109375" style="2" customWidth="1"/>
    <col min="11011" max="11011" width="19.85546875" style="2" customWidth="1"/>
    <col min="11012" max="11012" width="19.7109375" style="2" customWidth="1"/>
    <col min="11013" max="11013" width="5.5703125" style="2" customWidth="1"/>
    <col min="11014" max="11014" width="45.42578125" style="2" bestFit="1" customWidth="1"/>
    <col min="11015" max="11015" width="26.5703125" style="2" customWidth="1"/>
    <col min="11016" max="11016" width="18" style="2" customWidth="1"/>
    <col min="11017" max="11017" width="31.42578125" style="2" customWidth="1"/>
    <col min="11018" max="11018" width="37.140625" style="2" customWidth="1"/>
    <col min="11019" max="11019" width="17.28515625" style="2" customWidth="1"/>
    <col min="11020" max="11020" width="16.7109375" style="2" bestFit="1" customWidth="1"/>
    <col min="11021" max="11021" width="15.42578125" style="2" customWidth="1"/>
    <col min="11022" max="11022" width="30.85546875" style="2" customWidth="1"/>
    <col min="11023" max="11023" width="8.28515625" style="2" customWidth="1"/>
    <col min="11024" max="11024" width="8.5703125" style="2" customWidth="1"/>
    <col min="11025" max="11025" width="8" style="2" customWidth="1"/>
    <col min="11026" max="11026" width="8.42578125" style="2" customWidth="1"/>
    <col min="11027" max="11027" width="20.140625" style="2" customWidth="1"/>
    <col min="11028" max="11028" width="4.28515625" style="2" customWidth="1"/>
    <col min="11029" max="11029" width="11" style="2" customWidth="1"/>
    <col min="11030" max="11030" width="9.140625" style="2" customWidth="1"/>
    <col min="11031" max="11031" width="8.85546875" style="2" customWidth="1"/>
    <col min="11032" max="11032" width="8.7109375" style="2" customWidth="1"/>
    <col min="11033" max="11033" width="14.85546875" style="2" customWidth="1"/>
    <col min="11034" max="11034" width="103.7109375" style="2" customWidth="1"/>
    <col min="11035" max="11035" width="54.140625" style="2" customWidth="1"/>
    <col min="11036" max="11036" width="41.28515625" style="2" customWidth="1"/>
    <col min="11037" max="11264" width="11.42578125" style="2"/>
    <col min="11265" max="11265" width="26.42578125" style="2" customWidth="1"/>
    <col min="11266" max="11266" width="21.7109375" style="2" customWidth="1"/>
    <col min="11267" max="11267" width="19.85546875" style="2" customWidth="1"/>
    <col min="11268" max="11268" width="19.7109375" style="2" customWidth="1"/>
    <col min="11269" max="11269" width="5.5703125" style="2" customWidth="1"/>
    <col min="11270" max="11270" width="45.42578125" style="2" bestFit="1" customWidth="1"/>
    <col min="11271" max="11271" width="26.5703125" style="2" customWidth="1"/>
    <col min="11272" max="11272" width="18" style="2" customWidth="1"/>
    <col min="11273" max="11273" width="31.42578125" style="2" customWidth="1"/>
    <col min="11274" max="11274" width="37.140625" style="2" customWidth="1"/>
    <col min="11275" max="11275" width="17.28515625" style="2" customWidth="1"/>
    <col min="11276" max="11276" width="16.7109375" style="2" bestFit="1" customWidth="1"/>
    <col min="11277" max="11277" width="15.42578125" style="2" customWidth="1"/>
    <col min="11278" max="11278" width="30.85546875" style="2" customWidth="1"/>
    <col min="11279" max="11279" width="8.28515625" style="2" customWidth="1"/>
    <col min="11280" max="11280" width="8.5703125" style="2" customWidth="1"/>
    <col min="11281" max="11281" width="8" style="2" customWidth="1"/>
    <col min="11282" max="11282" width="8.42578125" style="2" customWidth="1"/>
    <col min="11283" max="11283" width="20.140625" style="2" customWidth="1"/>
    <col min="11284" max="11284" width="4.28515625" style="2" customWidth="1"/>
    <col min="11285" max="11285" width="11" style="2" customWidth="1"/>
    <col min="11286" max="11286" width="9.140625" style="2" customWidth="1"/>
    <col min="11287" max="11287" width="8.85546875" style="2" customWidth="1"/>
    <col min="11288" max="11288" width="8.7109375" style="2" customWidth="1"/>
    <col min="11289" max="11289" width="14.85546875" style="2" customWidth="1"/>
    <col min="11290" max="11290" width="103.7109375" style="2" customWidth="1"/>
    <col min="11291" max="11291" width="54.140625" style="2" customWidth="1"/>
    <col min="11292" max="11292" width="41.28515625" style="2" customWidth="1"/>
    <col min="11293" max="11520" width="11.42578125" style="2"/>
    <col min="11521" max="11521" width="26.42578125" style="2" customWidth="1"/>
    <col min="11522" max="11522" width="21.7109375" style="2" customWidth="1"/>
    <col min="11523" max="11523" width="19.85546875" style="2" customWidth="1"/>
    <col min="11524" max="11524" width="19.7109375" style="2" customWidth="1"/>
    <col min="11525" max="11525" width="5.5703125" style="2" customWidth="1"/>
    <col min="11526" max="11526" width="45.42578125" style="2" bestFit="1" customWidth="1"/>
    <col min="11527" max="11527" width="26.5703125" style="2" customWidth="1"/>
    <col min="11528" max="11528" width="18" style="2" customWidth="1"/>
    <col min="11529" max="11529" width="31.42578125" style="2" customWidth="1"/>
    <col min="11530" max="11530" width="37.140625" style="2" customWidth="1"/>
    <col min="11531" max="11531" width="17.28515625" style="2" customWidth="1"/>
    <col min="11532" max="11532" width="16.7109375" style="2" bestFit="1" customWidth="1"/>
    <col min="11533" max="11533" width="15.42578125" style="2" customWidth="1"/>
    <col min="11534" max="11534" width="30.85546875" style="2" customWidth="1"/>
    <col min="11535" max="11535" width="8.28515625" style="2" customWidth="1"/>
    <col min="11536" max="11536" width="8.5703125" style="2" customWidth="1"/>
    <col min="11537" max="11537" width="8" style="2" customWidth="1"/>
    <col min="11538" max="11538" width="8.42578125" style="2" customWidth="1"/>
    <col min="11539" max="11539" width="20.140625" style="2" customWidth="1"/>
    <col min="11540" max="11540" width="4.28515625" style="2" customWidth="1"/>
    <col min="11541" max="11541" width="11" style="2" customWidth="1"/>
    <col min="11542" max="11542" width="9.140625" style="2" customWidth="1"/>
    <col min="11543" max="11543" width="8.85546875" style="2" customWidth="1"/>
    <col min="11544" max="11544" width="8.7109375" style="2" customWidth="1"/>
    <col min="11545" max="11545" width="14.85546875" style="2" customWidth="1"/>
    <col min="11546" max="11546" width="103.7109375" style="2" customWidth="1"/>
    <col min="11547" max="11547" width="54.140625" style="2" customWidth="1"/>
    <col min="11548" max="11548" width="41.28515625" style="2" customWidth="1"/>
    <col min="11549" max="11776" width="11.42578125" style="2"/>
    <col min="11777" max="11777" width="26.42578125" style="2" customWidth="1"/>
    <col min="11778" max="11778" width="21.7109375" style="2" customWidth="1"/>
    <col min="11779" max="11779" width="19.85546875" style="2" customWidth="1"/>
    <col min="11780" max="11780" width="19.7109375" style="2" customWidth="1"/>
    <col min="11781" max="11781" width="5.5703125" style="2" customWidth="1"/>
    <col min="11782" max="11782" width="45.42578125" style="2" bestFit="1" customWidth="1"/>
    <col min="11783" max="11783" width="26.5703125" style="2" customWidth="1"/>
    <col min="11784" max="11784" width="18" style="2" customWidth="1"/>
    <col min="11785" max="11785" width="31.42578125" style="2" customWidth="1"/>
    <col min="11786" max="11786" width="37.140625" style="2" customWidth="1"/>
    <col min="11787" max="11787" width="17.28515625" style="2" customWidth="1"/>
    <col min="11788" max="11788" width="16.7109375" style="2" bestFit="1" customWidth="1"/>
    <col min="11789" max="11789" width="15.42578125" style="2" customWidth="1"/>
    <col min="11790" max="11790" width="30.85546875" style="2" customWidth="1"/>
    <col min="11791" max="11791" width="8.28515625" style="2" customWidth="1"/>
    <col min="11792" max="11792" width="8.5703125" style="2" customWidth="1"/>
    <col min="11793" max="11793" width="8" style="2" customWidth="1"/>
    <col min="11794" max="11794" width="8.42578125" style="2" customWidth="1"/>
    <col min="11795" max="11795" width="20.140625" style="2" customWidth="1"/>
    <col min="11796" max="11796" width="4.28515625" style="2" customWidth="1"/>
    <col min="11797" max="11797" width="11" style="2" customWidth="1"/>
    <col min="11798" max="11798" width="9.140625" style="2" customWidth="1"/>
    <col min="11799" max="11799" width="8.85546875" style="2" customWidth="1"/>
    <col min="11800" max="11800" width="8.7109375" style="2" customWidth="1"/>
    <col min="11801" max="11801" width="14.85546875" style="2" customWidth="1"/>
    <col min="11802" max="11802" width="103.7109375" style="2" customWidth="1"/>
    <col min="11803" max="11803" width="54.140625" style="2" customWidth="1"/>
    <col min="11804" max="11804" width="41.28515625" style="2" customWidth="1"/>
    <col min="11805" max="12032" width="11.42578125" style="2"/>
    <col min="12033" max="12033" width="26.42578125" style="2" customWidth="1"/>
    <col min="12034" max="12034" width="21.7109375" style="2" customWidth="1"/>
    <col min="12035" max="12035" width="19.85546875" style="2" customWidth="1"/>
    <col min="12036" max="12036" width="19.7109375" style="2" customWidth="1"/>
    <col min="12037" max="12037" width="5.5703125" style="2" customWidth="1"/>
    <col min="12038" max="12038" width="45.42578125" style="2" bestFit="1" customWidth="1"/>
    <col min="12039" max="12039" width="26.5703125" style="2" customWidth="1"/>
    <col min="12040" max="12040" width="18" style="2" customWidth="1"/>
    <col min="12041" max="12041" width="31.42578125" style="2" customWidth="1"/>
    <col min="12042" max="12042" width="37.140625" style="2" customWidth="1"/>
    <col min="12043" max="12043" width="17.28515625" style="2" customWidth="1"/>
    <col min="12044" max="12044" width="16.7109375" style="2" bestFit="1" customWidth="1"/>
    <col min="12045" max="12045" width="15.42578125" style="2" customWidth="1"/>
    <col min="12046" max="12046" width="30.85546875" style="2" customWidth="1"/>
    <col min="12047" max="12047" width="8.28515625" style="2" customWidth="1"/>
    <col min="12048" max="12048" width="8.5703125" style="2" customWidth="1"/>
    <col min="12049" max="12049" width="8" style="2" customWidth="1"/>
    <col min="12050" max="12050" width="8.42578125" style="2" customWidth="1"/>
    <col min="12051" max="12051" width="20.140625" style="2" customWidth="1"/>
    <col min="12052" max="12052" width="4.28515625" style="2" customWidth="1"/>
    <col min="12053" max="12053" width="11" style="2" customWidth="1"/>
    <col min="12054" max="12054" width="9.140625" style="2" customWidth="1"/>
    <col min="12055" max="12055" width="8.85546875" style="2" customWidth="1"/>
    <col min="12056" max="12056" width="8.7109375" style="2" customWidth="1"/>
    <col min="12057" max="12057" width="14.85546875" style="2" customWidth="1"/>
    <col min="12058" max="12058" width="103.7109375" style="2" customWidth="1"/>
    <col min="12059" max="12059" width="54.140625" style="2" customWidth="1"/>
    <col min="12060" max="12060" width="41.28515625" style="2" customWidth="1"/>
    <col min="12061" max="12288" width="11.42578125" style="2"/>
    <col min="12289" max="12289" width="26.42578125" style="2" customWidth="1"/>
    <col min="12290" max="12290" width="21.7109375" style="2" customWidth="1"/>
    <col min="12291" max="12291" width="19.85546875" style="2" customWidth="1"/>
    <col min="12292" max="12292" width="19.7109375" style="2" customWidth="1"/>
    <col min="12293" max="12293" width="5.5703125" style="2" customWidth="1"/>
    <col min="12294" max="12294" width="45.42578125" style="2" bestFit="1" customWidth="1"/>
    <col min="12295" max="12295" width="26.5703125" style="2" customWidth="1"/>
    <col min="12296" max="12296" width="18" style="2" customWidth="1"/>
    <col min="12297" max="12297" width="31.42578125" style="2" customWidth="1"/>
    <col min="12298" max="12298" width="37.140625" style="2" customWidth="1"/>
    <col min="12299" max="12299" width="17.28515625" style="2" customWidth="1"/>
    <col min="12300" max="12300" width="16.7109375" style="2" bestFit="1" customWidth="1"/>
    <col min="12301" max="12301" width="15.42578125" style="2" customWidth="1"/>
    <col min="12302" max="12302" width="30.85546875" style="2" customWidth="1"/>
    <col min="12303" max="12303" width="8.28515625" style="2" customWidth="1"/>
    <col min="12304" max="12304" width="8.5703125" style="2" customWidth="1"/>
    <col min="12305" max="12305" width="8" style="2" customWidth="1"/>
    <col min="12306" max="12306" width="8.42578125" style="2" customWidth="1"/>
    <col min="12307" max="12307" width="20.140625" style="2" customWidth="1"/>
    <col min="12308" max="12308" width="4.28515625" style="2" customWidth="1"/>
    <col min="12309" max="12309" width="11" style="2" customWidth="1"/>
    <col min="12310" max="12310" width="9.140625" style="2" customWidth="1"/>
    <col min="12311" max="12311" width="8.85546875" style="2" customWidth="1"/>
    <col min="12312" max="12312" width="8.7109375" style="2" customWidth="1"/>
    <col min="12313" max="12313" width="14.85546875" style="2" customWidth="1"/>
    <col min="12314" max="12314" width="103.7109375" style="2" customWidth="1"/>
    <col min="12315" max="12315" width="54.140625" style="2" customWidth="1"/>
    <col min="12316" max="12316" width="41.28515625" style="2" customWidth="1"/>
    <col min="12317" max="12544" width="11.42578125" style="2"/>
    <col min="12545" max="12545" width="26.42578125" style="2" customWidth="1"/>
    <col min="12546" max="12546" width="21.7109375" style="2" customWidth="1"/>
    <col min="12547" max="12547" width="19.85546875" style="2" customWidth="1"/>
    <col min="12548" max="12548" width="19.7109375" style="2" customWidth="1"/>
    <col min="12549" max="12549" width="5.5703125" style="2" customWidth="1"/>
    <col min="12550" max="12550" width="45.42578125" style="2" bestFit="1" customWidth="1"/>
    <col min="12551" max="12551" width="26.5703125" style="2" customWidth="1"/>
    <col min="12552" max="12552" width="18" style="2" customWidth="1"/>
    <col min="12553" max="12553" width="31.42578125" style="2" customWidth="1"/>
    <col min="12554" max="12554" width="37.140625" style="2" customWidth="1"/>
    <col min="12555" max="12555" width="17.28515625" style="2" customWidth="1"/>
    <col min="12556" max="12556" width="16.7109375" style="2" bestFit="1" customWidth="1"/>
    <col min="12557" max="12557" width="15.42578125" style="2" customWidth="1"/>
    <col min="12558" max="12558" width="30.85546875" style="2" customWidth="1"/>
    <col min="12559" max="12559" width="8.28515625" style="2" customWidth="1"/>
    <col min="12560" max="12560" width="8.5703125" style="2" customWidth="1"/>
    <col min="12561" max="12561" width="8" style="2" customWidth="1"/>
    <col min="12562" max="12562" width="8.42578125" style="2" customWidth="1"/>
    <col min="12563" max="12563" width="20.140625" style="2" customWidth="1"/>
    <col min="12564" max="12564" width="4.28515625" style="2" customWidth="1"/>
    <col min="12565" max="12565" width="11" style="2" customWidth="1"/>
    <col min="12566" max="12566" width="9.140625" style="2" customWidth="1"/>
    <col min="12567" max="12567" width="8.85546875" style="2" customWidth="1"/>
    <col min="12568" max="12568" width="8.7109375" style="2" customWidth="1"/>
    <col min="12569" max="12569" width="14.85546875" style="2" customWidth="1"/>
    <col min="12570" max="12570" width="103.7109375" style="2" customWidth="1"/>
    <col min="12571" max="12571" width="54.140625" style="2" customWidth="1"/>
    <col min="12572" max="12572" width="41.28515625" style="2" customWidth="1"/>
    <col min="12573" max="12800" width="11.42578125" style="2"/>
    <col min="12801" max="12801" width="26.42578125" style="2" customWidth="1"/>
    <col min="12802" max="12802" width="21.7109375" style="2" customWidth="1"/>
    <col min="12803" max="12803" width="19.85546875" style="2" customWidth="1"/>
    <col min="12804" max="12804" width="19.7109375" style="2" customWidth="1"/>
    <col min="12805" max="12805" width="5.5703125" style="2" customWidth="1"/>
    <col min="12806" max="12806" width="45.42578125" style="2" bestFit="1" customWidth="1"/>
    <col min="12807" max="12807" width="26.5703125" style="2" customWidth="1"/>
    <col min="12808" max="12808" width="18" style="2" customWidth="1"/>
    <col min="12809" max="12809" width="31.42578125" style="2" customWidth="1"/>
    <col min="12810" max="12810" width="37.140625" style="2" customWidth="1"/>
    <col min="12811" max="12811" width="17.28515625" style="2" customWidth="1"/>
    <col min="12812" max="12812" width="16.7109375" style="2" bestFit="1" customWidth="1"/>
    <col min="12813" max="12813" width="15.42578125" style="2" customWidth="1"/>
    <col min="12814" max="12814" width="30.85546875" style="2" customWidth="1"/>
    <col min="12815" max="12815" width="8.28515625" style="2" customWidth="1"/>
    <col min="12816" max="12816" width="8.5703125" style="2" customWidth="1"/>
    <col min="12817" max="12817" width="8" style="2" customWidth="1"/>
    <col min="12818" max="12818" width="8.42578125" style="2" customWidth="1"/>
    <col min="12819" max="12819" width="20.140625" style="2" customWidth="1"/>
    <col min="12820" max="12820" width="4.28515625" style="2" customWidth="1"/>
    <col min="12821" max="12821" width="11" style="2" customWidth="1"/>
    <col min="12822" max="12822" width="9.140625" style="2" customWidth="1"/>
    <col min="12823" max="12823" width="8.85546875" style="2" customWidth="1"/>
    <col min="12824" max="12824" width="8.7109375" style="2" customWidth="1"/>
    <col min="12825" max="12825" width="14.85546875" style="2" customWidth="1"/>
    <col min="12826" max="12826" width="103.7109375" style="2" customWidth="1"/>
    <col min="12827" max="12827" width="54.140625" style="2" customWidth="1"/>
    <col min="12828" max="12828" width="41.28515625" style="2" customWidth="1"/>
    <col min="12829" max="13056" width="11.42578125" style="2"/>
    <col min="13057" max="13057" width="26.42578125" style="2" customWidth="1"/>
    <col min="13058" max="13058" width="21.7109375" style="2" customWidth="1"/>
    <col min="13059" max="13059" width="19.85546875" style="2" customWidth="1"/>
    <col min="13060" max="13060" width="19.7109375" style="2" customWidth="1"/>
    <col min="13061" max="13061" width="5.5703125" style="2" customWidth="1"/>
    <col min="13062" max="13062" width="45.42578125" style="2" bestFit="1" customWidth="1"/>
    <col min="13063" max="13063" width="26.5703125" style="2" customWidth="1"/>
    <col min="13064" max="13064" width="18" style="2" customWidth="1"/>
    <col min="13065" max="13065" width="31.42578125" style="2" customWidth="1"/>
    <col min="13066" max="13066" width="37.140625" style="2" customWidth="1"/>
    <col min="13067" max="13067" width="17.28515625" style="2" customWidth="1"/>
    <col min="13068" max="13068" width="16.7109375" style="2" bestFit="1" customWidth="1"/>
    <col min="13069" max="13069" width="15.42578125" style="2" customWidth="1"/>
    <col min="13070" max="13070" width="30.85546875" style="2" customWidth="1"/>
    <col min="13071" max="13071" width="8.28515625" style="2" customWidth="1"/>
    <col min="13072" max="13072" width="8.5703125" style="2" customWidth="1"/>
    <col min="13073" max="13073" width="8" style="2" customWidth="1"/>
    <col min="13074" max="13074" width="8.42578125" style="2" customWidth="1"/>
    <col min="13075" max="13075" width="20.140625" style="2" customWidth="1"/>
    <col min="13076" max="13076" width="4.28515625" style="2" customWidth="1"/>
    <col min="13077" max="13077" width="11" style="2" customWidth="1"/>
    <col min="13078" max="13078" width="9.140625" style="2" customWidth="1"/>
    <col min="13079" max="13079" width="8.85546875" style="2" customWidth="1"/>
    <col min="13080" max="13080" width="8.7109375" style="2" customWidth="1"/>
    <col min="13081" max="13081" width="14.85546875" style="2" customWidth="1"/>
    <col min="13082" max="13082" width="103.7109375" style="2" customWidth="1"/>
    <col min="13083" max="13083" width="54.140625" style="2" customWidth="1"/>
    <col min="13084" max="13084" width="41.28515625" style="2" customWidth="1"/>
    <col min="13085" max="13312" width="11.42578125" style="2"/>
    <col min="13313" max="13313" width="26.42578125" style="2" customWidth="1"/>
    <col min="13314" max="13314" width="21.7109375" style="2" customWidth="1"/>
    <col min="13315" max="13315" width="19.85546875" style="2" customWidth="1"/>
    <col min="13316" max="13316" width="19.7109375" style="2" customWidth="1"/>
    <col min="13317" max="13317" width="5.5703125" style="2" customWidth="1"/>
    <col min="13318" max="13318" width="45.42578125" style="2" bestFit="1" customWidth="1"/>
    <col min="13319" max="13319" width="26.5703125" style="2" customWidth="1"/>
    <col min="13320" max="13320" width="18" style="2" customWidth="1"/>
    <col min="13321" max="13321" width="31.42578125" style="2" customWidth="1"/>
    <col min="13322" max="13322" width="37.140625" style="2" customWidth="1"/>
    <col min="13323" max="13323" width="17.28515625" style="2" customWidth="1"/>
    <col min="13324" max="13324" width="16.7109375" style="2" bestFit="1" customWidth="1"/>
    <col min="13325" max="13325" width="15.42578125" style="2" customWidth="1"/>
    <col min="13326" max="13326" width="30.85546875" style="2" customWidth="1"/>
    <col min="13327" max="13327" width="8.28515625" style="2" customWidth="1"/>
    <col min="13328" max="13328" width="8.5703125" style="2" customWidth="1"/>
    <col min="13329" max="13329" width="8" style="2" customWidth="1"/>
    <col min="13330" max="13330" width="8.42578125" style="2" customWidth="1"/>
    <col min="13331" max="13331" width="20.140625" style="2" customWidth="1"/>
    <col min="13332" max="13332" width="4.28515625" style="2" customWidth="1"/>
    <col min="13333" max="13333" width="11" style="2" customWidth="1"/>
    <col min="13334" max="13334" width="9.140625" style="2" customWidth="1"/>
    <col min="13335" max="13335" width="8.85546875" style="2" customWidth="1"/>
    <col min="13336" max="13336" width="8.7109375" style="2" customWidth="1"/>
    <col min="13337" max="13337" width="14.85546875" style="2" customWidth="1"/>
    <col min="13338" max="13338" width="103.7109375" style="2" customWidth="1"/>
    <col min="13339" max="13339" width="54.140625" style="2" customWidth="1"/>
    <col min="13340" max="13340" width="41.28515625" style="2" customWidth="1"/>
    <col min="13341" max="13568" width="11.42578125" style="2"/>
    <col min="13569" max="13569" width="26.42578125" style="2" customWidth="1"/>
    <col min="13570" max="13570" width="21.7109375" style="2" customWidth="1"/>
    <col min="13571" max="13571" width="19.85546875" style="2" customWidth="1"/>
    <col min="13572" max="13572" width="19.7109375" style="2" customWidth="1"/>
    <col min="13573" max="13573" width="5.5703125" style="2" customWidth="1"/>
    <col min="13574" max="13574" width="45.42578125" style="2" bestFit="1" customWidth="1"/>
    <col min="13575" max="13575" width="26.5703125" style="2" customWidth="1"/>
    <col min="13576" max="13576" width="18" style="2" customWidth="1"/>
    <col min="13577" max="13577" width="31.42578125" style="2" customWidth="1"/>
    <col min="13578" max="13578" width="37.140625" style="2" customWidth="1"/>
    <col min="13579" max="13579" width="17.28515625" style="2" customWidth="1"/>
    <col min="13580" max="13580" width="16.7109375" style="2" bestFit="1" customWidth="1"/>
    <col min="13581" max="13581" width="15.42578125" style="2" customWidth="1"/>
    <col min="13582" max="13582" width="30.85546875" style="2" customWidth="1"/>
    <col min="13583" max="13583" width="8.28515625" style="2" customWidth="1"/>
    <col min="13584" max="13584" width="8.5703125" style="2" customWidth="1"/>
    <col min="13585" max="13585" width="8" style="2" customWidth="1"/>
    <col min="13586" max="13586" width="8.42578125" style="2" customWidth="1"/>
    <col min="13587" max="13587" width="20.140625" style="2" customWidth="1"/>
    <col min="13588" max="13588" width="4.28515625" style="2" customWidth="1"/>
    <col min="13589" max="13589" width="11" style="2" customWidth="1"/>
    <col min="13590" max="13590" width="9.140625" style="2" customWidth="1"/>
    <col min="13591" max="13591" width="8.85546875" style="2" customWidth="1"/>
    <col min="13592" max="13592" width="8.7109375" style="2" customWidth="1"/>
    <col min="13593" max="13593" width="14.85546875" style="2" customWidth="1"/>
    <col min="13594" max="13594" width="103.7109375" style="2" customWidth="1"/>
    <col min="13595" max="13595" width="54.140625" style="2" customWidth="1"/>
    <col min="13596" max="13596" width="41.28515625" style="2" customWidth="1"/>
    <col min="13597" max="13824" width="11.42578125" style="2"/>
    <col min="13825" max="13825" width="26.42578125" style="2" customWidth="1"/>
    <col min="13826" max="13826" width="21.7109375" style="2" customWidth="1"/>
    <col min="13827" max="13827" width="19.85546875" style="2" customWidth="1"/>
    <col min="13828" max="13828" width="19.7109375" style="2" customWidth="1"/>
    <col min="13829" max="13829" width="5.5703125" style="2" customWidth="1"/>
    <col min="13830" max="13830" width="45.42578125" style="2" bestFit="1" customWidth="1"/>
    <col min="13831" max="13831" width="26.5703125" style="2" customWidth="1"/>
    <col min="13832" max="13832" width="18" style="2" customWidth="1"/>
    <col min="13833" max="13833" width="31.42578125" style="2" customWidth="1"/>
    <col min="13834" max="13834" width="37.140625" style="2" customWidth="1"/>
    <col min="13835" max="13835" width="17.28515625" style="2" customWidth="1"/>
    <col min="13836" max="13836" width="16.7109375" style="2" bestFit="1" customWidth="1"/>
    <col min="13837" max="13837" width="15.42578125" style="2" customWidth="1"/>
    <col min="13838" max="13838" width="30.85546875" style="2" customWidth="1"/>
    <col min="13839" max="13839" width="8.28515625" style="2" customWidth="1"/>
    <col min="13840" max="13840" width="8.5703125" style="2" customWidth="1"/>
    <col min="13841" max="13841" width="8" style="2" customWidth="1"/>
    <col min="13842" max="13842" width="8.42578125" style="2" customWidth="1"/>
    <col min="13843" max="13843" width="20.140625" style="2" customWidth="1"/>
    <col min="13844" max="13844" width="4.28515625" style="2" customWidth="1"/>
    <col min="13845" max="13845" width="11" style="2" customWidth="1"/>
    <col min="13846" max="13846" width="9.140625" style="2" customWidth="1"/>
    <col min="13847" max="13847" width="8.85546875" style="2" customWidth="1"/>
    <col min="13848" max="13848" width="8.7109375" style="2" customWidth="1"/>
    <col min="13849" max="13849" width="14.85546875" style="2" customWidth="1"/>
    <col min="13850" max="13850" width="103.7109375" style="2" customWidth="1"/>
    <col min="13851" max="13851" width="54.140625" style="2" customWidth="1"/>
    <col min="13852" max="13852" width="41.28515625" style="2" customWidth="1"/>
    <col min="13853" max="14080" width="11.42578125" style="2"/>
    <col min="14081" max="14081" width="26.42578125" style="2" customWidth="1"/>
    <col min="14082" max="14082" width="21.7109375" style="2" customWidth="1"/>
    <col min="14083" max="14083" width="19.85546875" style="2" customWidth="1"/>
    <col min="14084" max="14084" width="19.7109375" style="2" customWidth="1"/>
    <col min="14085" max="14085" width="5.5703125" style="2" customWidth="1"/>
    <col min="14086" max="14086" width="45.42578125" style="2" bestFit="1" customWidth="1"/>
    <col min="14087" max="14087" width="26.5703125" style="2" customWidth="1"/>
    <col min="14088" max="14088" width="18" style="2" customWidth="1"/>
    <col min="14089" max="14089" width="31.42578125" style="2" customWidth="1"/>
    <col min="14090" max="14090" width="37.140625" style="2" customWidth="1"/>
    <col min="14091" max="14091" width="17.28515625" style="2" customWidth="1"/>
    <col min="14092" max="14092" width="16.7109375" style="2" bestFit="1" customWidth="1"/>
    <col min="14093" max="14093" width="15.42578125" style="2" customWidth="1"/>
    <col min="14094" max="14094" width="30.85546875" style="2" customWidth="1"/>
    <col min="14095" max="14095" width="8.28515625" style="2" customWidth="1"/>
    <col min="14096" max="14096" width="8.5703125" style="2" customWidth="1"/>
    <col min="14097" max="14097" width="8" style="2" customWidth="1"/>
    <col min="14098" max="14098" width="8.42578125" style="2" customWidth="1"/>
    <col min="14099" max="14099" width="20.140625" style="2" customWidth="1"/>
    <col min="14100" max="14100" width="4.28515625" style="2" customWidth="1"/>
    <col min="14101" max="14101" width="11" style="2" customWidth="1"/>
    <col min="14102" max="14102" width="9.140625" style="2" customWidth="1"/>
    <col min="14103" max="14103" width="8.85546875" style="2" customWidth="1"/>
    <col min="14104" max="14104" width="8.7109375" style="2" customWidth="1"/>
    <col min="14105" max="14105" width="14.85546875" style="2" customWidth="1"/>
    <col min="14106" max="14106" width="103.7109375" style="2" customWidth="1"/>
    <col min="14107" max="14107" width="54.140625" style="2" customWidth="1"/>
    <col min="14108" max="14108" width="41.28515625" style="2" customWidth="1"/>
    <col min="14109" max="14336" width="11.42578125" style="2"/>
    <col min="14337" max="14337" width="26.42578125" style="2" customWidth="1"/>
    <col min="14338" max="14338" width="21.7109375" style="2" customWidth="1"/>
    <col min="14339" max="14339" width="19.85546875" style="2" customWidth="1"/>
    <col min="14340" max="14340" width="19.7109375" style="2" customWidth="1"/>
    <col min="14341" max="14341" width="5.5703125" style="2" customWidth="1"/>
    <col min="14342" max="14342" width="45.42578125" style="2" bestFit="1" customWidth="1"/>
    <col min="14343" max="14343" width="26.5703125" style="2" customWidth="1"/>
    <col min="14344" max="14344" width="18" style="2" customWidth="1"/>
    <col min="14345" max="14345" width="31.42578125" style="2" customWidth="1"/>
    <col min="14346" max="14346" width="37.140625" style="2" customWidth="1"/>
    <col min="14347" max="14347" width="17.28515625" style="2" customWidth="1"/>
    <col min="14348" max="14348" width="16.7109375" style="2" bestFit="1" customWidth="1"/>
    <col min="14349" max="14349" width="15.42578125" style="2" customWidth="1"/>
    <col min="14350" max="14350" width="30.85546875" style="2" customWidth="1"/>
    <col min="14351" max="14351" width="8.28515625" style="2" customWidth="1"/>
    <col min="14352" max="14352" width="8.5703125" style="2" customWidth="1"/>
    <col min="14353" max="14353" width="8" style="2" customWidth="1"/>
    <col min="14354" max="14354" width="8.42578125" style="2" customWidth="1"/>
    <col min="14355" max="14355" width="20.140625" style="2" customWidth="1"/>
    <col min="14356" max="14356" width="4.28515625" style="2" customWidth="1"/>
    <col min="14357" max="14357" width="11" style="2" customWidth="1"/>
    <col min="14358" max="14358" width="9.140625" style="2" customWidth="1"/>
    <col min="14359" max="14359" width="8.85546875" style="2" customWidth="1"/>
    <col min="14360" max="14360" width="8.7109375" style="2" customWidth="1"/>
    <col min="14361" max="14361" width="14.85546875" style="2" customWidth="1"/>
    <col min="14362" max="14362" width="103.7109375" style="2" customWidth="1"/>
    <col min="14363" max="14363" width="54.140625" style="2" customWidth="1"/>
    <col min="14364" max="14364" width="41.28515625" style="2" customWidth="1"/>
    <col min="14365" max="14592" width="11.42578125" style="2"/>
    <col min="14593" max="14593" width="26.42578125" style="2" customWidth="1"/>
    <col min="14594" max="14594" width="21.7109375" style="2" customWidth="1"/>
    <col min="14595" max="14595" width="19.85546875" style="2" customWidth="1"/>
    <col min="14596" max="14596" width="19.7109375" style="2" customWidth="1"/>
    <col min="14597" max="14597" width="5.5703125" style="2" customWidth="1"/>
    <col min="14598" max="14598" width="45.42578125" style="2" bestFit="1" customWidth="1"/>
    <col min="14599" max="14599" width="26.5703125" style="2" customWidth="1"/>
    <col min="14600" max="14600" width="18" style="2" customWidth="1"/>
    <col min="14601" max="14601" width="31.42578125" style="2" customWidth="1"/>
    <col min="14602" max="14602" width="37.140625" style="2" customWidth="1"/>
    <col min="14603" max="14603" width="17.28515625" style="2" customWidth="1"/>
    <col min="14604" max="14604" width="16.7109375" style="2" bestFit="1" customWidth="1"/>
    <col min="14605" max="14605" width="15.42578125" style="2" customWidth="1"/>
    <col min="14606" max="14606" width="30.85546875" style="2" customWidth="1"/>
    <col min="14607" max="14607" width="8.28515625" style="2" customWidth="1"/>
    <col min="14608" max="14608" width="8.5703125" style="2" customWidth="1"/>
    <col min="14609" max="14609" width="8" style="2" customWidth="1"/>
    <col min="14610" max="14610" width="8.42578125" style="2" customWidth="1"/>
    <col min="14611" max="14611" width="20.140625" style="2" customWidth="1"/>
    <col min="14612" max="14612" width="4.28515625" style="2" customWidth="1"/>
    <col min="14613" max="14613" width="11" style="2" customWidth="1"/>
    <col min="14614" max="14614" width="9.140625" style="2" customWidth="1"/>
    <col min="14615" max="14615" width="8.85546875" style="2" customWidth="1"/>
    <col min="14616" max="14616" width="8.7109375" style="2" customWidth="1"/>
    <col min="14617" max="14617" width="14.85546875" style="2" customWidth="1"/>
    <col min="14618" max="14618" width="103.7109375" style="2" customWidth="1"/>
    <col min="14619" max="14619" width="54.140625" style="2" customWidth="1"/>
    <col min="14620" max="14620" width="41.28515625" style="2" customWidth="1"/>
    <col min="14621" max="14848" width="11.42578125" style="2"/>
    <col min="14849" max="14849" width="26.42578125" style="2" customWidth="1"/>
    <col min="14850" max="14850" width="21.7109375" style="2" customWidth="1"/>
    <col min="14851" max="14851" width="19.85546875" style="2" customWidth="1"/>
    <col min="14852" max="14852" width="19.7109375" style="2" customWidth="1"/>
    <col min="14853" max="14853" width="5.5703125" style="2" customWidth="1"/>
    <col min="14854" max="14854" width="45.42578125" style="2" bestFit="1" customWidth="1"/>
    <col min="14855" max="14855" width="26.5703125" style="2" customWidth="1"/>
    <col min="14856" max="14856" width="18" style="2" customWidth="1"/>
    <col min="14857" max="14857" width="31.42578125" style="2" customWidth="1"/>
    <col min="14858" max="14858" width="37.140625" style="2" customWidth="1"/>
    <col min="14859" max="14859" width="17.28515625" style="2" customWidth="1"/>
    <col min="14860" max="14860" width="16.7109375" style="2" bestFit="1" customWidth="1"/>
    <col min="14861" max="14861" width="15.42578125" style="2" customWidth="1"/>
    <col min="14862" max="14862" width="30.85546875" style="2" customWidth="1"/>
    <col min="14863" max="14863" width="8.28515625" style="2" customWidth="1"/>
    <col min="14864" max="14864" width="8.5703125" style="2" customWidth="1"/>
    <col min="14865" max="14865" width="8" style="2" customWidth="1"/>
    <col min="14866" max="14866" width="8.42578125" style="2" customWidth="1"/>
    <col min="14867" max="14867" width="20.140625" style="2" customWidth="1"/>
    <col min="14868" max="14868" width="4.28515625" style="2" customWidth="1"/>
    <col min="14869" max="14869" width="11" style="2" customWidth="1"/>
    <col min="14870" max="14870" width="9.140625" style="2" customWidth="1"/>
    <col min="14871" max="14871" width="8.85546875" style="2" customWidth="1"/>
    <col min="14872" max="14872" width="8.7109375" style="2" customWidth="1"/>
    <col min="14873" max="14873" width="14.85546875" style="2" customWidth="1"/>
    <col min="14874" max="14874" width="103.7109375" style="2" customWidth="1"/>
    <col min="14875" max="14875" width="54.140625" style="2" customWidth="1"/>
    <col min="14876" max="14876" width="41.28515625" style="2" customWidth="1"/>
    <col min="14877" max="15104" width="11.42578125" style="2"/>
    <col min="15105" max="15105" width="26.42578125" style="2" customWidth="1"/>
    <col min="15106" max="15106" width="21.7109375" style="2" customWidth="1"/>
    <col min="15107" max="15107" width="19.85546875" style="2" customWidth="1"/>
    <col min="15108" max="15108" width="19.7109375" style="2" customWidth="1"/>
    <col min="15109" max="15109" width="5.5703125" style="2" customWidth="1"/>
    <col min="15110" max="15110" width="45.42578125" style="2" bestFit="1" customWidth="1"/>
    <col min="15111" max="15111" width="26.5703125" style="2" customWidth="1"/>
    <col min="15112" max="15112" width="18" style="2" customWidth="1"/>
    <col min="15113" max="15113" width="31.42578125" style="2" customWidth="1"/>
    <col min="15114" max="15114" width="37.140625" style="2" customWidth="1"/>
    <col min="15115" max="15115" width="17.28515625" style="2" customWidth="1"/>
    <col min="15116" max="15116" width="16.7109375" style="2" bestFit="1" customWidth="1"/>
    <col min="15117" max="15117" width="15.42578125" style="2" customWidth="1"/>
    <col min="15118" max="15118" width="30.85546875" style="2" customWidth="1"/>
    <col min="15119" max="15119" width="8.28515625" style="2" customWidth="1"/>
    <col min="15120" max="15120" width="8.5703125" style="2" customWidth="1"/>
    <col min="15121" max="15121" width="8" style="2" customWidth="1"/>
    <col min="15122" max="15122" width="8.42578125" style="2" customWidth="1"/>
    <col min="15123" max="15123" width="20.140625" style="2" customWidth="1"/>
    <col min="15124" max="15124" width="4.28515625" style="2" customWidth="1"/>
    <col min="15125" max="15125" width="11" style="2" customWidth="1"/>
    <col min="15126" max="15126" width="9.140625" style="2" customWidth="1"/>
    <col min="15127" max="15127" width="8.85546875" style="2" customWidth="1"/>
    <col min="15128" max="15128" width="8.7109375" style="2" customWidth="1"/>
    <col min="15129" max="15129" width="14.85546875" style="2" customWidth="1"/>
    <col min="15130" max="15130" width="103.7109375" style="2" customWidth="1"/>
    <col min="15131" max="15131" width="54.140625" style="2" customWidth="1"/>
    <col min="15132" max="15132" width="41.28515625" style="2" customWidth="1"/>
    <col min="15133" max="15360" width="11.42578125" style="2"/>
    <col min="15361" max="15361" width="26.42578125" style="2" customWidth="1"/>
    <col min="15362" max="15362" width="21.7109375" style="2" customWidth="1"/>
    <col min="15363" max="15363" width="19.85546875" style="2" customWidth="1"/>
    <col min="15364" max="15364" width="19.7109375" style="2" customWidth="1"/>
    <col min="15365" max="15365" width="5.5703125" style="2" customWidth="1"/>
    <col min="15366" max="15366" width="45.42578125" style="2" bestFit="1" customWidth="1"/>
    <col min="15367" max="15367" width="26.5703125" style="2" customWidth="1"/>
    <col min="15368" max="15368" width="18" style="2" customWidth="1"/>
    <col min="15369" max="15369" width="31.42578125" style="2" customWidth="1"/>
    <col min="15370" max="15370" width="37.140625" style="2" customWidth="1"/>
    <col min="15371" max="15371" width="17.28515625" style="2" customWidth="1"/>
    <col min="15372" max="15372" width="16.7109375" style="2" bestFit="1" customWidth="1"/>
    <col min="15373" max="15373" width="15.42578125" style="2" customWidth="1"/>
    <col min="15374" max="15374" width="30.85546875" style="2" customWidth="1"/>
    <col min="15375" max="15375" width="8.28515625" style="2" customWidth="1"/>
    <col min="15376" max="15376" width="8.5703125" style="2" customWidth="1"/>
    <col min="15377" max="15377" width="8" style="2" customWidth="1"/>
    <col min="15378" max="15378" width="8.42578125" style="2" customWidth="1"/>
    <col min="15379" max="15379" width="20.140625" style="2" customWidth="1"/>
    <col min="15380" max="15380" width="4.28515625" style="2" customWidth="1"/>
    <col min="15381" max="15381" width="11" style="2" customWidth="1"/>
    <col min="15382" max="15382" width="9.140625" style="2" customWidth="1"/>
    <col min="15383" max="15383" width="8.85546875" style="2" customWidth="1"/>
    <col min="15384" max="15384" width="8.7109375" style="2" customWidth="1"/>
    <col min="15385" max="15385" width="14.85546875" style="2" customWidth="1"/>
    <col min="15386" max="15386" width="103.7109375" style="2" customWidth="1"/>
    <col min="15387" max="15387" width="54.140625" style="2" customWidth="1"/>
    <col min="15388" max="15388" width="41.28515625" style="2" customWidth="1"/>
    <col min="15389" max="15616" width="11.42578125" style="2"/>
    <col min="15617" max="15617" width="26.42578125" style="2" customWidth="1"/>
    <col min="15618" max="15618" width="21.7109375" style="2" customWidth="1"/>
    <col min="15619" max="15619" width="19.85546875" style="2" customWidth="1"/>
    <col min="15620" max="15620" width="19.7109375" style="2" customWidth="1"/>
    <col min="15621" max="15621" width="5.5703125" style="2" customWidth="1"/>
    <col min="15622" max="15622" width="45.42578125" style="2" bestFit="1" customWidth="1"/>
    <col min="15623" max="15623" width="26.5703125" style="2" customWidth="1"/>
    <col min="15624" max="15624" width="18" style="2" customWidth="1"/>
    <col min="15625" max="15625" width="31.42578125" style="2" customWidth="1"/>
    <col min="15626" max="15626" width="37.140625" style="2" customWidth="1"/>
    <col min="15627" max="15627" width="17.28515625" style="2" customWidth="1"/>
    <col min="15628" max="15628" width="16.7109375" style="2" bestFit="1" customWidth="1"/>
    <col min="15629" max="15629" width="15.42578125" style="2" customWidth="1"/>
    <col min="15630" max="15630" width="30.85546875" style="2" customWidth="1"/>
    <col min="15631" max="15631" width="8.28515625" style="2" customWidth="1"/>
    <col min="15632" max="15632" width="8.5703125" style="2" customWidth="1"/>
    <col min="15633" max="15633" width="8" style="2" customWidth="1"/>
    <col min="15634" max="15634" width="8.42578125" style="2" customWidth="1"/>
    <col min="15635" max="15635" width="20.140625" style="2" customWidth="1"/>
    <col min="15636" max="15636" width="4.28515625" style="2" customWidth="1"/>
    <col min="15637" max="15637" width="11" style="2" customWidth="1"/>
    <col min="15638" max="15638" width="9.140625" style="2" customWidth="1"/>
    <col min="15639" max="15639" width="8.85546875" style="2" customWidth="1"/>
    <col min="15640" max="15640" width="8.7109375" style="2" customWidth="1"/>
    <col min="15641" max="15641" width="14.85546875" style="2" customWidth="1"/>
    <col min="15642" max="15642" width="103.7109375" style="2" customWidth="1"/>
    <col min="15643" max="15643" width="54.140625" style="2" customWidth="1"/>
    <col min="15644" max="15644" width="41.28515625" style="2" customWidth="1"/>
    <col min="15645" max="15872" width="11.42578125" style="2"/>
    <col min="15873" max="15873" width="26.42578125" style="2" customWidth="1"/>
    <col min="15874" max="15874" width="21.7109375" style="2" customWidth="1"/>
    <col min="15875" max="15875" width="19.85546875" style="2" customWidth="1"/>
    <col min="15876" max="15876" width="19.7109375" style="2" customWidth="1"/>
    <col min="15877" max="15877" width="5.5703125" style="2" customWidth="1"/>
    <col min="15878" max="15878" width="45.42578125" style="2" bestFit="1" customWidth="1"/>
    <col min="15879" max="15879" width="26.5703125" style="2" customWidth="1"/>
    <col min="15880" max="15880" width="18" style="2" customWidth="1"/>
    <col min="15881" max="15881" width="31.42578125" style="2" customWidth="1"/>
    <col min="15882" max="15882" width="37.140625" style="2" customWidth="1"/>
    <col min="15883" max="15883" width="17.28515625" style="2" customWidth="1"/>
    <col min="15884" max="15884" width="16.7109375" style="2" bestFit="1" customWidth="1"/>
    <col min="15885" max="15885" width="15.42578125" style="2" customWidth="1"/>
    <col min="15886" max="15886" width="30.85546875" style="2" customWidth="1"/>
    <col min="15887" max="15887" width="8.28515625" style="2" customWidth="1"/>
    <col min="15888" max="15888" width="8.5703125" style="2" customWidth="1"/>
    <col min="15889" max="15889" width="8" style="2" customWidth="1"/>
    <col min="15890" max="15890" width="8.42578125" style="2" customWidth="1"/>
    <col min="15891" max="15891" width="20.140625" style="2" customWidth="1"/>
    <col min="15892" max="15892" width="4.28515625" style="2" customWidth="1"/>
    <col min="15893" max="15893" width="11" style="2" customWidth="1"/>
    <col min="15894" max="15894" width="9.140625" style="2" customWidth="1"/>
    <col min="15895" max="15895" width="8.85546875" style="2" customWidth="1"/>
    <col min="15896" max="15896" width="8.7109375" style="2" customWidth="1"/>
    <col min="15897" max="15897" width="14.85546875" style="2" customWidth="1"/>
    <col min="15898" max="15898" width="103.7109375" style="2" customWidth="1"/>
    <col min="15899" max="15899" width="54.140625" style="2" customWidth="1"/>
    <col min="15900" max="15900" width="41.28515625" style="2" customWidth="1"/>
    <col min="15901" max="16128" width="11.42578125" style="2"/>
    <col min="16129" max="16129" width="26.42578125" style="2" customWidth="1"/>
    <col min="16130" max="16130" width="21.7109375" style="2" customWidth="1"/>
    <col min="16131" max="16131" width="19.85546875" style="2" customWidth="1"/>
    <col min="16132" max="16132" width="19.7109375" style="2" customWidth="1"/>
    <col min="16133" max="16133" width="5.5703125" style="2" customWidth="1"/>
    <col min="16134" max="16134" width="45.42578125" style="2" bestFit="1" customWidth="1"/>
    <col min="16135" max="16135" width="26.5703125" style="2" customWidth="1"/>
    <col min="16136" max="16136" width="18" style="2" customWidth="1"/>
    <col min="16137" max="16137" width="31.42578125" style="2" customWidth="1"/>
    <col min="16138" max="16138" width="37.140625" style="2" customWidth="1"/>
    <col min="16139" max="16139" width="17.28515625" style="2" customWidth="1"/>
    <col min="16140" max="16140" width="16.7109375" style="2" bestFit="1" customWidth="1"/>
    <col min="16141" max="16141" width="15.42578125" style="2" customWidth="1"/>
    <col min="16142" max="16142" width="30.85546875" style="2" customWidth="1"/>
    <col min="16143" max="16143" width="8.28515625" style="2" customWidth="1"/>
    <col min="16144" max="16144" width="8.5703125" style="2" customWidth="1"/>
    <col min="16145" max="16145" width="8" style="2" customWidth="1"/>
    <col min="16146" max="16146" width="8.42578125" style="2" customWidth="1"/>
    <col min="16147" max="16147" width="20.140625" style="2" customWidth="1"/>
    <col min="16148" max="16148" width="4.28515625" style="2" customWidth="1"/>
    <col min="16149" max="16149" width="11" style="2" customWidth="1"/>
    <col min="16150" max="16150" width="9.140625" style="2" customWidth="1"/>
    <col min="16151" max="16151" width="8.85546875" style="2" customWidth="1"/>
    <col min="16152" max="16152" width="8.7109375" style="2" customWidth="1"/>
    <col min="16153" max="16153" width="14.85546875" style="2" customWidth="1"/>
    <col min="16154" max="16154" width="103.7109375" style="2" customWidth="1"/>
    <col min="16155" max="16155" width="54.140625" style="2" customWidth="1"/>
    <col min="16156" max="16156" width="41.28515625" style="2" customWidth="1"/>
    <col min="16157" max="16384" width="11.42578125" style="2"/>
  </cols>
  <sheetData>
    <row r="1" spans="1:28" ht="38.25" customHeight="1" thickBot="1" x14ac:dyDescent="0.3">
      <c r="A1" s="1061"/>
      <c r="B1" s="1061"/>
      <c r="C1" s="1061"/>
      <c r="D1" s="1061"/>
      <c r="E1" s="1061"/>
      <c r="F1" s="1061"/>
      <c r="G1" s="1061"/>
      <c r="H1" s="1061"/>
      <c r="I1" s="1061"/>
      <c r="J1" s="1061"/>
      <c r="K1" s="1061"/>
      <c r="L1" s="1061"/>
      <c r="M1" s="1061"/>
      <c r="N1" s="1061"/>
      <c r="O1" s="1061"/>
      <c r="P1" s="1061"/>
      <c r="Q1" s="1061"/>
      <c r="R1" s="1061"/>
      <c r="S1" s="1061"/>
      <c r="T1" s="1061"/>
      <c r="U1" s="1061"/>
      <c r="V1" s="1061"/>
      <c r="W1" s="1061"/>
      <c r="X1" s="1061"/>
      <c r="Y1" s="1061"/>
      <c r="Z1" s="1061"/>
    </row>
    <row r="2" spans="1:28" ht="15.75" x14ac:dyDescent="0.25">
      <c r="A2" s="3"/>
      <c r="B2" s="1166" t="s">
        <v>1158</v>
      </c>
      <c r="C2" s="1167"/>
      <c r="D2" s="1167"/>
      <c r="E2" s="1167"/>
      <c r="F2" s="1167"/>
      <c r="G2" s="1167"/>
      <c r="H2" s="1167"/>
      <c r="I2" s="1167"/>
      <c r="J2" s="1167"/>
      <c r="K2" s="1167"/>
      <c r="L2" s="1167"/>
      <c r="M2" s="1167"/>
      <c r="N2" s="1167"/>
      <c r="O2" s="1167"/>
      <c r="P2" s="1167"/>
      <c r="Q2" s="1167"/>
      <c r="R2" s="1167"/>
      <c r="S2" s="1167"/>
      <c r="T2" s="1167"/>
      <c r="U2" s="1167"/>
      <c r="V2" s="1167"/>
      <c r="W2" s="1167"/>
      <c r="X2" s="1167"/>
      <c r="Y2" s="1167"/>
      <c r="Z2" s="1167"/>
      <c r="AA2" s="1168"/>
      <c r="AB2" s="1062" t="s">
        <v>1</v>
      </c>
    </row>
    <row r="3" spans="1:28" x14ac:dyDescent="0.25">
      <c r="A3" s="8"/>
      <c r="B3" s="1169" t="s">
        <v>784</v>
      </c>
      <c r="C3" s="1170"/>
      <c r="D3" s="1170"/>
      <c r="E3" s="1170"/>
      <c r="F3" s="1170"/>
      <c r="G3" s="1170"/>
      <c r="H3" s="1170"/>
      <c r="I3" s="1170"/>
      <c r="J3" s="1170"/>
      <c r="K3" s="1170"/>
      <c r="L3" s="1170"/>
      <c r="M3" s="1170"/>
      <c r="N3" s="1170"/>
      <c r="O3" s="1170"/>
      <c r="P3" s="1170"/>
      <c r="Q3" s="1170"/>
      <c r="R3" s="1170"/>
      <c r="S3" s="1170"/>
      <c r="T3" s="1170"/>
      <c r="U3" s="1170"/>
      <c r="V3" s="1170"/>
      <c r="W3" s="1170"/>
      <c r="X3" s="1170"/>
      <c r="Y3" s="1170"/>
      <c r="Z3" s="1170"/>
      <c r="AA3" s="1171"/>
      <c r="AB3" s="1063" t="s">
        <v>3</v>
      </c>
    </row>
    <row r="4" spans="1:28" x14ac:dyDescent="0.25">
      <c r="A4" s="8"/>
      <c r="B4" s="1172" t="s">
        <v>863</v>
      </c>
      <c r="C4" s="1173"/>
      <c r="D4" s="1173"/>
      <c r="E4" s="1173"/>
      <c r="F4" s="1173"/>
      <c r="G4" s="1173"/>
      <c r="H4" s="1173"/>
      <c r="I4" s="1173"/>
      <c r="J4" s="1173"/>
      <c r="K4" s="1173"/>
      <c r="L4" s="1173"/>
      <c r="M4" s="1173"/>
      <c r="N4" s="1173"/>
      <c r="O4" s="1173"/>
      <c r="P4" s="1173"/>
      <c r="Q4" s="1173"/>
      <c r="R4" s="1173"/>
      <c r="S4" s="1173"/>
      <c r="T4" s="1173"/>
      <c r="U4" s="1173"/>
      <c r="V4" s="1173"/>
      <c r="W4" s="1173"/>
      <c r="X4" s="1173"/>
      <c r="Y4" s="1173"/>
      <c r="Z4" s="1173"/>
      <c r="AA4" s="1174"/>
      <c r="AB4" s="1063" t="s">
        <v>5</v>
      </c>
    </row>
    <row r="5" spans="1:28" ht="15.75" customHeight="1" thickBot="1" x14ac:dyDescent="0.3">
      <c r="A5" s="13"/>
      <c r="B5" s="1175"/>
      <c r="C5" s="1176"/>
      <c r="D5" s="1176"/>
      <c r="E5" s="1176"/>
      <c r="F5" s="1176"/>
      <c r="G5" s="1176"/>
      <c r="H5" s="1176"/>
      <c r="I5" s="1176"/>
      <c r="J5" s="1176"/>
      <c r="K5" s="1176"/>
      <c r="L5" s="1176"/>
      <c r="M5" s="1176"/>
      <c r="N5" s="1176"/>
      <c r="O5" s="1176"/>
      <c r="P5" s="1176"/>
      <c r="Q5" s="1176"/>
      <c r="R5" s="1176"/>
      <c r="S5" s="1176"/>
      <c r="T5" s="1176"/>
      <c r="U5" s="1176"/>
      <c r="V5" s="1176"/>
      <c r="W5" s="1176"/>
      <c r="X5" s="1176"/>
      <c r="Y5" s="1176"/>
      <c r="Z5" s="1176"/>
      <c r="AA5" s="1177"/>
      <c r="AB5" s="1064" t="s">
        <v>6</v>
      </c>
    </row>
    <row r="6" spans="1:28" ht="6.75" customHeight="1" thickBot="1" x14ac:dyDescent="0.3">
      <c r="A6" s="15"/>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x14ac:dyDescent="0.25">
      <c r="A7" s="18" t="s">
        <v>7</v>
      </c>
      <c r="B7" s="1065" t="s">
        <v>1159</v>
      </c>
      <c r="C7" s="1066"/>
      <c r="D7" s="1066"/>
      <c r="E7" s="1066"/>
      <c r="F7" s="1066"/>
      <c r="G7" s="1066"/>
      <c r="H7" s="1066"/>
      <c r="I7" s="1066"/>
      <c r="J7" s="1066"/>
      <c r="K7" s="1066"/>
      <c r="L7" s="1066"/>
      <c r="M7" s="1066"/>
      <c r="N7" s="1066"/>
      <c r="O7" s="1066"/>
      <c r="P7" s="1066"/>
      <c r="Q7" s="1066"/>
      <c r="R7" s="1066"/>
      <c r="S7" s="1066"/>
      <c r="T7" s="1066"/>
      <c r="U7" s="1066"/>
      <c r="V7" s="1066"/>
      <c r="W7" s="1066"/>
      <c r="X7" s="1066"/>
      <c r="Y7" s="1066"/>
      <c r="Z7" s="1066"/>
      <c r="AA7" s="1066"/>
      <c r="AB7" s="1067"/>
    </row>
    <row r="8" spans="1:28" x14ac:dyDescent="0.25">
      <c r="A8" s="21" t="s">
        <v>9</v>
      </c>
      <c r="B8" s="243" t="s">
        <v>790</v>
      </c>
      <c r="C8" s="244"/>
      <c r="D8" s="244"/>
      <c r="E8" s="244"/>
      <c r="F8" s="244"/>
      <c r="G8" s="244"/>
      <c r="H8" s="244"/>
      <c r="I8" s="244"/>
      <c r="J8" s="244"/>
      <c r="K8" s="244"/>
      <c r="L8" s="244"/>
      <c r="M8" s="244"/>
      <c r="N8" s="244"/>
      <c r="O8" s="244"/>
      <c r="P8" s="244"/>
      <c r="Q8" s="244"/>
      <c r="R8" s="244"/>
      <c r="S8" s="244"/>
      <c r="T8" s="244"/>
      <c r="U8" s="244"/>
      <c r="V8" s="244"/>
      <c r="W8" s="244"/>
      <c r="X8" s="244"/>
      <c r="Y8" s="244"/>
      <c r="Z8" s="244"/>
      <c r="AA8" s="244"/>
      <c r="AB8" s="245"/>
    </row>
    <row r="9" spans="1:28" x14ac:dyDescent="0.25">
      <c r="A9" s="21" t="s">
        <v>11</v>
      </c>
      <c r="B9" s="1023"/>
      <c r="C9" s="1024"/>
      <c r="D9" s="1024"/>
      <c r="E9" s="1024"/>
      <c r="F9" s="1024"/>
      <c r="G9" s="1024"/>
      <c r="H9" s="1024"/>
      <c r="I9" s="1024"/>
      <c r="J9" s="1024"/>
      <c r="K9" s="1024"/>
      <c r="L9" s="1024"/>
      <c r="M9" s="1024"/>
      <c r="N9" s="1024"/>
      <c r="O9" s="1024"/>
      <c r="P9" s="1024"/>
      <c r="Q9" s="1024"/>
      <c r="R9" s="1024"/>
      <c r="S9" s="1024"/>
      <c r="T9" s="1024"/>
      <c r="U9" s="1024"/>
      <c r="V9" s="1024"/>
      <c r="W9" s="1024"/>
      <c r="X9" s="1024"/>
      <c r="Y9" s="1024"/>
      <c r="Z9" s="1024"/>
      <c r="AA9" s="1024"/>
      <c r="AB9" s="1025"/>
    </row>
    <row r="10" spans="1:28" x14ac:dyDescent="0.25">
      <c r="A10" s="24" t="s">
        <v>13</v>
      </c>
      <c r="B10" s="25"/>
      <c r="C10" s="1068"/>
      <c r="D10" s="24"/>
      <c r="E10" s="25"/>
      <c r="F10" s="25"/>
      <c r="G10" s="25"/>
      <c r="H10" s="25"/>
      <c r="I10" s="25"/>
      <c r="J10" s="25"/>
      <c r="K10" s="25"/>
      <c r="L10" s="25"/>
      <c r="M10" s="25"/>
      <c r="N10" s="25"/>
      <c r="O10" s="25"/>
      <c r="P10" s="25"/>
      <c r="Q10" s="25"/>
      <c r="R10" s="25"/>
      <c r="S10" s="25"/>
      <c r="T10" s="25"/>
      <c r="U10" s="25"/>
      <c r="V10" s="25"/>
      <c r="W10" s="25"/>
      <c r="X10" s="25"/>
      <c r="Y10" s="25"/>
      <c r="Z10" s="25"/>
      <c r="AA10" s="25"/>
      <c r="AB10" s="26"/>
    </row>
    <row r="11" spans="1:28" x14ac:dyDescent="0.25">
      <c r="A11" s="1069" t="s">
        <v>14</v>
      </c>
      <c r="B11" s="28" t="s">
        <v>15</v>
      </c>
      <c r="C11" s="65"/>
      <c r="D11" s="30">
        <v>43851</v>
      </c>
      <c r="E11" s="1070"/>
      <c r="F11" s="1070"/>
      <c r="G11" s="1070"/>
      <c r="H11" s="1070"/>
      <c r="I11" s="1070"/>
      <c r="J11" s="1070"/>
      <c r="K11" s="1070"/>
      <c r="L11" s="1070"/>
      <c r="M11" s="1070"/>
      <c r="N11" s="1070"/>
      <c r="O11" s="1070"/>
      <c r="P11" s="1070"/>
      <c r="Q11" s="1070"/>
      <c r="R11" s="1070"/>
      <c r="S11" s="1070"/>
      <c r="T11" s="1070"/>
      <c r="U11" s="1070"/>
      <c r="V11" s="1070"/>
      <c r="W11" s="1070"/>
      <c r="X11" s="1070"/>
      <c r="Y11" s="1070"/>
      <c r="Z11" s="1070"/>
      <c r="AA11" s="1070"/>
      <c r="AB11" s="1071"/>
    </row>
    <row r="12" spans="1:28" x14ac:dyDescent="0.25">
      <c r="A12" s="1072"/>
      <c r="B12" s="28" t="s">
        <v>17</v>
      </c>
      <c r="C12" s="33"/>
      <c r="D12" s="34"/>
      <c r="E12" s="31"/>
      <c r="F12" s="31"/>
      <c r="G12" s="31"/>
      <c r="H12" s="31"/>
      <c r="I12" s="31"/>
      <c r="J12" s="31"/>
      <c r="K12" s="31"/>
      <c r="L12" s="31"/>
      <c r="M12" s="31"/>
      <c r="N12" s="31"/>
      <c r="O12" s="31"/>
      <c r="P12" s="31"/>
      <c r="Q12" s="31"/>
      <c r="R12" s="31"/>
      <c r="S12" s="31"/>
      <c r="T12" s="31"/>
      <c r="U12" s="31"/>
      <c r="V12" s="31"/>
      <c r="W12" s="31"/>
      <c r="X12" s="31"/>
      <c r="Y12" s="31"/>
      <c r="Z12" s="31"/>
      <c r="AA12" s="31"/>
      <c r="AB12" s="32"/>
    </row>
    <row r="13" spans="1:28" x14ac:dyDescent="0.25">
      <c r="A13" s="1073"/>
      <c r="B13" s="28" t="s">
        <v>19</v>
      </c>
      <c r="C13" s="33" t="s">
        <v>16</v>
      </c>
      <c r="D13" s="30" t="s">
        <v>791</v>
      </c>
      <c r="E13" s="31"/>
      <c r="F13" s="31"/>
      <c r="G13" s="31"/>
      <c r="H13" s="31"/>
      <c r="I13" s="31"/>
      <c r="J13" s="31"/>
      <c r="K13" s="31"/>
      <c r="L13" s="31"/>
      <c r="M13" s="31"/>
      <c r="N13" s="31"/>
      <c r="O13" s="31"/>
      <c r="P13" s="31"/>
      <c r="Q13" s="31"/>
      <c r="R13" s="31"/>
      <c r="S13" s="31"/>
      <c r="T13" s="31"/>
      <c r="U13" s="31"/>
      <c r="V13" s="31"/>
      <c r="W13" s="31"/>
      <c r="X13" s="31"/>
      <c r="Y13" s="31"/>
      <c r="Z13" s="31"/>
      <c r="AA13" s="31"/>
      <c r="AB13" s="32"/>
    </row>
    <row r="14" spans="1:28" ht="15.75" thickBot="1" x14ac:dyDescent="0.3">
      <c r="A14" s="35" t="s">
        <v>20</v>
      </c>
      <c r="B14" s="1026" t="s">
        <v>1160</v>
      </c>
      <c r="C14" s="1027"/>
      <c r="D14" s="1027"/>
      <c r="E14" s="1027"/>
      <c r="F14" s="1027"/>
      <c r="G14" s="1027"/>
      <c r="H14" s="1027"/>
      <c r="I14" s="1027"/>
      <c r="J14" s="1027"/>
      <c r="K14" s="1027"/>
      <c r="L14" s="1027"/>
      <c r="M14" s="1027"/>
      <c r="N14" s="1027"/>
      <c r="O14" s="1027"/>
      <c r="P14" s="1027"/>
      <c r="Q14" s="1027"/>
      <c r="R14" s="1027"/>
      <c r="S14" s="1027"/>
      <c r="T14" s="1027"/>
      <c r="U14" s="1027"/>
      <c r="V14" s="1027"/>
      <c r="W14" s="1027"/>
      <c r="X14" s="1027"/>
      <c r="Y14" s="1027"/>
      <c r="Z14" s="1027"/>
      <c r="AA14" s="1027"/>
      <c r="AB14" s="1028"/>
    </row>
    <row r="15" spans="1:28" ht="5.25" customHeight="1" thickBot="1" x14ac:dyDescent="0.3">
      <c r="A15" s="39"/>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1074"/>
      <c r="AB15" s="1074"/>
    </row>
    <row r="16" spans="1:28" x14ac:dyDescent="0.25">
      <c r="A16" s="42" t="s">
        <v>21</v>
      </c>
      <c r="B16" s="42" t="s">
        <v>22</v>
      </c>
      <c r="C16" s="42" t="s">
        <v>23</v>
      </c>
      <c r="D16" s="42" t="s">
        <v>24</v>
      </c>
      <c r="E16" s="42" t="s">
        <v>25</v>
      </c>
      <c r="F16" s="42" t="s">
        <v>26</v>
      </c>
      <c r="G16" s="42" t="s">
        <v>27</v>
      </c>
      <c r="H16" s="42" t="s">
        <v>28</v>
      </c>
      <c r="I16" s="42" t="s">
        <v>29</v>
      </c>
      <c r="J16" s="42" t="s">
        <v>30</v>
      </c>
      <c r="K16" s="42" t="s">
        <v>31</v>
      </c>
      <c r="L16" s="42" t="s">
        <v>32</v>
      </c>
      <c r="M16" s="42" t="s">
        <v>33</v>
      </c>
      <c r="N16" s="42" t="s">
        <v>34</v>
      </c>
      <c r="O16" s="44" t="s">
        <v>35</v>
      </c>
      <c r="P16" s="1075"/>
      <c r="Q16" s="1075"/>
      <c r="R16" s="1075"/>
      <c r="S16" s="1076"/>
      <c r="T16" s="45"/>
      <c r="U16" s="1077" t="s">
        <v>36</v>
      </c>
      <c r="V16" s="1078"/>
      <c r="W16" s="1078"/>
      <c r="X16" s="1078"/>
      <c r="Y16" s="46"/>
      <c r="Z16" s="42" t="s">
        <v>37</v>
      </c>
      <c r="AA16" s="42" t="s">
        <v>38</v>
      </c>
      <c r="AB16" s="48" t="s">
        <v>39</v>
      </c>
    </row>
    <row r="17" spans="1:28" ht="26.25" thickBot="1" x14ac:dyDescent="0.3">
      <c r="A17" s="50"/>
      <c r="B17" s="50"/>
      <c r="C17" s="50"/>
      <c r="D17" s="50"/>
      <c r="E17" s="50"/>
      <c r="F17" s="50"/>
      <c r="G17" s="50"/>
      <c r="H17" s="50"/>
      <c r="I17" s="50"/>
      <c r="J17" s="50"/>
      <c r="K17" s="50"/>
      <c r="L17" s="50"/>
      <c r="M17" s="50"/>
      <c r="N17" s="50"/>
      <c r="O17" s="51" t="s">
        <v>40</v>
      </c>
      <c r="P17" s="51" t="s">
        <v>41</v>
      </c>
      <c r="Q17" s="51" t="s">
        <v>42</v>
      </c>
      <c r="R17" s="51" t="s">
        <v>43</v>
      </c>
      <c r="S17" s="52" t="s">
        <v>44</v>
      </c>
      <c r="T17" s="53"/>
      <c r="U17" s="54" t="s">
        <v>40</v>
      </c>
      <c r="V17" s="51" t="s">
        <v>41</v>
      </c>
      <c r="W17" s="51" t="s">
        <v>42</v>
      </c>
      <c r="X17" s="51" t="s">
        <v>43</v>
      </c>
      <c r="Y17" s="52" t="s">
        <v>45</v>
      </c>
      <c r="Z17" s="50"/>
      <c r="AA17" s="50"/>
      <c r="AB17" s="55"/>
    </row>
    <row r="18" spans="1:28" ht="318.75" x14ac:dyDescent="0.25">
      <c r="A18" s="56" t="s">
        <v>46</v>
      </c>
      <c r="B18" s="57" t="s">
        <v>1161</v>
      </c>
      <c r="C18" s="57" t="s">
        <v>1162</v>
      </c>
      <c r="D18" s="57" t="s">
        <v>1163</v>
      </c>
      <c r="E18" s="60">
        <v>1</v>
      </c>
      <c r="F18" s="60" t="s">
        <v>666</v>
      </c>
      <c r="G18" s="60" t="s">
        <v>667</v>
      </c>
      <c r="H18" s="60" t="s">
        <v>1164</v>
      </c>
      <c r="I18" s="60" t="s">
        <v>1165</v>
      </c>
      <c r="J18" s="80" t="s">
        <v>1166</v>
      </c>
      <c r="K18" s="60" t="s">
        <v>184</v>
      </c>
      <c r="L18" s="60" t="s">
        <v>958</v>
      </c>
      <c r="M18" s="60" t="s">
        <v>259</v>
      </c>
      <c r="N18" s="60" t="s">
        <v>1167</v>
      </c>
      <c r="O18" s="533">
        <v>0.25</v>
      </c>
      <c r="P18" s="533">
        <v>0.25</v>
      </c>
      <c r="Q18" s="533">
        <v>0.25</v>
      </c>
      <c r="R18" s="533">
        <v>0.25</v>
      </c>
      <c r="S18" s="251">
        <f>SUM(O18:R18)</f>
        <v>1</v>
      </c>
      <c r="T18" s="53"/>
      <c r="U18" s="467">
        <v>0.25</v>
      </c>
      <c r="V18" s="533"/>
      <c r="W18" s="533"/>
      <c r="X18" s="533"/>
      <c r="Y18" s="534">
        <f>SUM(U18:X18)</f>
        <v>0.25</v>
      </c>
      <c r="Z18" s="763" t="s">
        <v>1168</v>
      </c>
      <c r="AA18" s="249"/>
      <c r="AB18" s="80"/>
    </row>
    <row r="19" spans="1:28" ht="127.5" x14ac:dyDescent="0.25">
      <c r="A19" s="71"/>
      <c r="B19" s="59"/>
      <c r="C19" s="59"/>
      <c r="D19" s="58"/>
      <c r="E19" s="29">
        <v>2</v>
      </c>
      <c r="F19" s="29" t="s">
        <v>671</v>
      </c>
      <c r="G19" s="29" t="s">
        <v>672</v>
      </c>
      <c r="H19" s="29" t="s">
        <v>1164</v>
      </c>
      <c r="I19" s="29" t="s">
        <v>1169</v>
      </c>
      <c r="J19" s="29" t="s">
        <v>1170</v>
      </c>
      <c r="K19" s="60" t="s">
        <v>184</v>
      </c>
      <c r="L19" s="29" t="s">
        <v>958</v>
      </c>
      <c r="M19" s="29" t="s">
        <v>259</v>
      </c>
      <c r="N19" s="29" t="s">
        <v>1171</v>
      </c>
      <c r="O19" s="440">
        <v>0.25</v>
      </c>
      <c r="P19" s="440">
        <v>0.25</v>
      </c>
      <c r="Q19" s="440">
        <v>0.25</v>
      </c>
      <c r="R19" s="440">
        <v>0.25</v>
      </c>
      <c r="S19" s="1079">
        <f>SUM(O19:R19)</f>
        <v>1</v>
      </c>
      <c r="T19" s="53"/>
      <c r="U19" s="992">
        <v>0.25</v>
      </c>
      <c r="V19" s="440"/>
      <c r="W19" s="440"/>
      <c r="X19" s="440"/>
      <c r="Y19" s="1079">
        <f>SUM(U19:X19)</f>
        <v>0.25</v>
      </c>
      <c r="Z19" s="65" t="s">
        <v>1172</v>
      </c>
      <c r="AA19" s="1080" t="s">
        <v>1173</v>
      </c>
      <c r="AB19" s="75"/>
    </row>
    <row r="20" spans="1:28" ht="76.5" x14ac:dyDescent="0.25">
      <c r="A20" s="71"/>
      <c r="B20" s="59"/>
      <c r="C20" s="59"/>
      <c r="D20" s="29" t="s">
        <v>1174</v>
      </c>
      <c r="E20" s="60">
        <v>1</v>
      </c>
      <c r="F20" s="60" t="s">
        <v>1175</v>
      </c>
      <c r="G20" s="60" t="s">
        <v>1176</v>
      </c>
      <c r="H20" s="60" t="s">
        <v>1164</v>
      </c>
      <c r="I20" s="60" t="s">
        <v>1177</v>
      </c>
      <c r="J20" s="80" t="s">
        <v>1178</v>
      </c>
      <c r="K20" s="60" t="s">
        <v>184</v>
      </c>
      <c r="L20" s="60" t="s">
        <v>958</v>
      </c>
      <c r="M20" s="60" t="s">
        <v>259</v>
      </c>
      <c r="N20" s="60" t="s">
        <v>1179</v>
      </c>
      <c r="O20" s="533">
        <v>0</v>
      </c>
      <c r="P20" s="533">
        <v>0</v>
      </c>
      <c r="Q20" s="533">
        <v>1</v>
      </c>
      <c r="R20" s="533">
        <v>0</v>
      </c>
      <c r="S20" s="1079">
        <f t="shared" ref="S20:S26" si="0">SUM(O20:R20)</f>
        <v>1</v>
      </c>
      <c r="T20" s="53"/>
      <c r="U20" s="467"/>
      <c r="V20" s="533"/>
      <c r="W20" s="533"/>
      <c r="X20" s="533"/>
      <c r="Y20" s="1079"/>
      <c r="Z20" s="763" t="s">
        <v>1180</v>
      </c>
      <c r="AA20" s="80" t="s">
        <v>425</v>
      </c>
      <c r="AB20" s="80"/>
    </row>
    <row r="21" spans="1:28" ht="102" x14ac:dyDescent="0.25">
      <c r="A21" s="71"/>
      <c r="B21" s="59"/>
      <c r="C21" s="59"/>
      <c r="D21" s="79" t="s">
        <v>1181</v>
      </c>
      <c r="E21" s="60">
        <v>1</v>
      </c>
      <c r="F21" s="60" t="s">
        <v>674</v>
      </c>
      <c r="G21" s="60" t="s">
        <v>675</v>
      </c>
      <c r="H21" s="60" t="s">
        <v>1182</v>
      </c>
      <c r="I21" s="60" t="s">
        <v>1183</v>
      </c>
      <c r="J21" s="80" t="s">
        <v>1184</v>
      </c>
      <c r="K21" s="60" t="s">
        <v>184</v>
      </c>
      <c r="L21" s="60" t="s">
        <v>958</v>
      </c>
      <c r="M21" s="60" t="s">
        <v>259</v>
      </c>
      <c r="N21" s="60" t="s">
        <v>1185</v>
      </c>
      <c r="O21" s="533">
        <v>0.25</v>
      </c>
      <c r="P21" s="533">
        <v>0.25</v>
      </c>
      <c r="Q21" s="533">
        <v>0.25</v>
      </c>
      <c r="R21" s="533">
        <v>0.25</v>
      </c>
      <c r="S21" s="1079">
        <f t="shared" si="0"/>
        <v>1</v>
      </c>
      <c r="T21" s="53"/>
      <c r="U21" s="467">
        <v>0.25</v>
      </c>
      <c r="V21" s="533"/>
      <c r="W21" s="533"/>
      <c r="X21" s="533"/>
      <c r="Y21" s="1079">
        <f t="shared" ref="Y21:Y26" si="1">SUM(U21:X21)</f>
        <v>0.25</v>
      </c>
      <c r="Z21" s="763" t="s">
        <v>1186</v>
      </c>
      <c r="AA21" s="249"/>
      <c r="AB21" s="80"/>
    </row>
    <row r="22" spans="1:28" ht="89.25" x14ac:dyDescent="0.25">
      <c r="A22" s="71"/>
      <c r="B22" s="59"/>
      <c r="C22" s="59"/>
      <c r="D22" s="58"/>
      <c r="E22" s="29">
        <v>2</v>
      </c>
      <c r="F22" s="29" t="s">
        <v>1187</v>
      </c>
      <c r="G22" s="29" t="s">
        <v>1188</v>
      </c>
      <c r="H22" s="29" t="s">
        <v>1164</v>
      </c>
      <c r="I22" s="29" t="s">
        <v>1189</v>
      </c>
      <c r="J22" s="29" t="s">
        <v>1190</v>
      </c>
      <c r="K22" s="60" t="s">
        <v>184</v>
      </c>
      <c r="L22" s="29" t="s">
        <v>958</v>
      </c>
      <c r="M22" s="29" t="s">
        <v>259</v>
      </c>
      <c r="N22" s="29" t="s">
        <v>1189</v>
      </c>
      <c r="O22" s="440">
        <v>0.25</v>
      </c>
      <c r="P22" s="440">
        <v>0.25</v>
      </c>
      <c r="Q22" s="440">
        <v>0.25</v>
      </c>
      <c r="R22" s="440">
        <v>0.25</v>
      </c>
      <c r="S22" s="1079">
        <f t="shared" si="0"/>
        <v>1</v>
      </c>
      <c r="T22" s="53"/>
      <c r="U22" s="992">
        <v>0.25</v>
      </c>
      <c r="V22" s="440"/>
      <c r="W22" s="440"/>
      <c r="X22" s="440"/>
      <c r="Y22" s="1079">
        <f t="shared" si="1"/>
        <v>0.25</v>
      </c>
      <c r="Z22" s="65" t="s">
        <v>1191</v>
      </c>
      <c r="AA22" s="249"/>
      <c r="AB22" s="80"/>
    </row>
    <row r="23" spans="1:28" ht="76.5" x14ac:dyDescent="0.25">
      <c r="A23" s="71"/>
      <c r="B23" s="59"/>
      <c r="C23" s="59"/>
      <c r="D23" s="79" t="s">
        <v>1192</v>
      </c>
      <c r="E23" s="60">
        <v>1</v>
      </c>
      <c r="F23" s="60" t="s">
        <v>1193</v>
      </c>
      <c r="G23" s="60" t="s">
        <v>667</v>
      </c>
      <c r="H23" s="60" t="s">
        <v>1164</v>
      </c>
      <c r="I23" s="60" t="s">
        <v>1194</v>
      </c>
      <c r="J23" s="80" t="s">
        <v>1195</v>
      </c>
      <c r="K23" s="60" t="s">
        <v>184</v>
      </c>
      <c r="L23" s="60" t="s">
        <v>958</v>
      </c>
      <c r="M23" s="60" t="s">
        <v>259</v>
      </c>
      <c r="N23" s="60" t="s">
        <v>1196</v>
      </c>
      <c r="O23" s="533">
        <v>0.25</v>
      </c>
      <c r="P23" s="533">
        <v>0.25</v>
      </c>
      <c r="Q23" s="533">
        <v>0.25</v>
      </c>
      <c r="R23" s="533">
        <v>0.25</v>
      </c>
      <c r="S23" s="1079">
        <f t="shared" si="0"/>
        <v>1</v>
      </c>
      <c r="T23" s="53"/>
      <c r="U23" s="467">
        <v>0.25</v>
      </c>
      <c r="V23" s="533"/>
      <c r="W23" s="533"/>
      <c r="X23" s="533"/>
      <c r="Y23" s="1079">
        <f t="shared" si="1"/>
        <v>0.25</v>
      </c>
      <c r="Z23" s="763" t="s">
        <v>1197</v>
      </c>
      <c r="AA23" s="249"/>
      <c r="AB23" s="80"/>
    </row>
    <row r="24" spans="1:28" ht="102" x14ac:dyDescent="0.25">
      <c r="A24" s="71"/>
      <c r="B24" s="59"/>
      <c r="C24" s="59"/>
      <c r="D24" s="59"/>
      <c r="E24" s="29">
        <v>2</v>
      </c>
      <c r="F24" s="29" t="s">
        <v>1198</v>
      </c>
      <c r="G24" s="29" t="s">
        <v>667</v>
      </c>
      <c r="H24" s="29" t="s">
        <v>1164</v>
      </c>
      <c r="I24" s="29" t="s">
        <v>1199</v>
      </c>
      <c r="J24" s="29" t="s">
        <v>1200</v>
      </c>
      <c r="K24" s="60" t="s">
        <v>184</v>
      </c>
      <c r="L24" s="29" t="s">
        <v>958</v>
      </c>
      <c r="M24" s="29" t="s">
        <v>259</v>
      </c>
      <c r="N24" s="29" t="s">
        <v>1201</v>
      </c>
      <c r="O24" s="440">
        <v>0.25</v>
      </c>
      <c r="P24" s="440">
        <v>0.25</v>
      </c>
      <c r="Q24" s="440">
        <v>0.25</v>
      </c>
      <c r="R24" s="440">
        <v>0.25</v>
      </c>
      <c r="S24" s="1079">
        <f t="shared" si="0"/>
        <v>1</v>
      </c>
      <c r="T24" s="53"/>
      <c r="U24" s="992">
        <v>0.25</v>
      </c>
      <c r="V24" s="440"/>
      <c r="W24" s="440"/>
      <c r="X24" s="440"/>
      <c r="Y24" s="1079">
        <f t="shared" si="1"/>
        <v>0.25</v>
      </c>
      <c r="Z24" s="65" t="s">
        <v>1202</v>
      </c>
      <c r="AA24" s="75" t="s">
        <v>1203</v>
      </c>
      <c r="AB24" s="80"/>
    </row>
    <row r="25" spans="1:28" ht="89.25" x14ac:dyDescent="0.25">
      <c r="A25" s="71"/>
      <c r="B25" s="59"/>
      <c r="C25" s="59"/>
      <c r="D25" s="58"/>
      <c r="E25" s="29">
        <v>3</v>
      </c>
      <c r="F25" s="29" t="s">
        <v>1204</v>
      </c>
      <c r="G25" s="29" t="s">
        <v>1205</v>
      </c>
      <c r="H25" s="29" t="s">
        <v>1164</v>
      </c>
      <c r="I25" s="29" t="s">
        <v>1206</v>
      </c>
      <c r="J25" s="29" t="s">
        <v>1207</v>
      </c>
      <c r="K25" s="60" t="s">
        <v>184</v>
      </c>
      <c r="L25" s="29" t="s">
        <v>958</v>
      </c>
      <c r="M25" s="29" t="s">
        <v>259</v>
      </c>
      <c r="N25" s="29" t="s">
        <v>1208</v>
      </c>
      <c r="O25" s="440">
        <v>0.25</v>
      </c>
      <c r="P25" s="440">
        <v>0.25</v>
      </c>
      <c r="Q25" s="440">
        <v>0.25</v>
      </c>
      <c r="R25" s="440">
        <v>0.25</v>
      </c>
      <c r="S25" s="1079">
        <f t="shared" si="0"/>
        <v>1</v>
      </c>
      <c r="T25" s="53"/>
      <c r="U25" s="992">
        <v>0.25</v>
      </c>
      <c r="V25" s="440"/>
      <c r="W25" s="440"/>
      <c r="X25" s="440"/>
      <c r="Y25" s="1079">
        <f t="shared" si="1"/>
        <v>0.25</v>
      </c>
      <c r="Z25" s="65" t="s">
        <v>1209</v>
      </c>
      <c r="AA25" s="75" t="s">
        <v>1210</v>
      </c>
      <c r="AB25" s="63"/>
    </row>
    <row r="26" spans="1:28" ht="51" x14ac:dyDescent="0.25">
      <c r="A26" s="71"/>
      <c r="B26" s="59"/>
      <c r="C26" s="59"/>
      <c r="D26" s="79" t="s">
        <v>1211</v>
      </c>
      <c r="E26" s="29">
        <v>1</v>
      </c>
      <c r="F26" s="29" t="s">
        <v>1212</v>
      </c>
      <c r="G26" s="29" t="s">
        <v>667</v>
      </c>
      <c r="H26" s="29" t="s">
        <v>1164</v>
      </c>
      <c r="I26" s="29" t="s">
        <v>1213</v>
      </c>
      <c r="J26" s="29" t="s">
        <v>1214</v>
      </c>
      <c r="K26" s="60" t="s">
        <v>184</v>
      </c>
      <c r="L26" s="29" t="s">
        <v>958</v>
      </c>
      <c r="M26" s="29" t="s">
        <v>259</v>
      </c>
      <c r="N26" s="29" t="s">
        <v>1215</v>
      </c>
      <c r="O26" s="440">
        <v>0.25</v>
      </c>
      <c r="P26" s="440">
        <v>0.25</v>
      </c>
      <c r="Q26" s="440">
        <v>0.25</v>
      </c>
      <c r="R26" s="440">
        <v>0.25</v>
      </c>
      <c r="S26" s="1079">
        <f t="shared" si="0"/>
        <v>1</v>
      </c>
      <c r="T26" s="53"/>
      <c r="U26" s="992">
        <v>0.25</v>
      </c>
      <c r="V26" s="440"/>
      <c r="W26" s="440"/>
      <c r="X26" s="440"/>
      <c r="Y26" s="1079">
        <f t="shared" si="1"/>
        <v>0.25</v>
      </c>
      <c r="Z26" s="65" t="s">
        <v>1216</v>
      </c>
      <c r="AA26" s="249"/>
      <c r="AB26" s="80"/>
    </row>
    <row r="27" spans="1:28" ht="90" thickBot="1" x14ac:dyDescent="0.3">
      <c r="A27" s="1081"/>
      <c r="B27" s="256"/>
      <c r="C27" s="256"/>
      <c r="D27" s="256"/>
      <c r="E27" s="543">
        <v>2</v>
      </c>
      <c r="F27" s="1082" t="s">
        <v>1217</v>
      </c>
      <c r="G27" s="543" t="s">
        <v>1218</v>
      </c>
      <c r="H27" s="543" t="s">
        <v>1164</v>
      </c>
      <c r="I27" s="1082" t="s">
        <v>1219</v>
      </c>
      <c r="J27" s="1082" t="s">
        <v>1220</v>
      </c>
      <c r="K27" s="547" t="s">
        <v>184</v>
      </c>
      <c r="L27" s="543" t="s">
        <v>958</v>
      </c>
      <c r="M27" s="543" t="s">
        <v>259</v>
      </c>
      <c r="N27" s="1082" t="s">
        <v>1219</v>
      </c>
      <c r="O27" s="1083">
        <v>0.25</v>
      </c>
      <c r="P27" s="1083">
        <v>0.25</v>
      </c>
      <c r="Q27" s="1083">
        <v>0.25</v>
      </c>
      <c r="R27" s="1083">
        <v>0.25</v>
      </c>
      <c r="S27" s="773">
        <f>SUM(O27:R27)</f>
        <v>1</v>
      </c>
      <c r="T27" s="1084"/>
      <c r="U27" s="1085">
        <v>0.25</v>
      </c>
      <c r="V27" s="1083"/>
      <c r="W27" s="1083"/>
      <c r="X27" s="1083"/>
      <c r="Y27" s="1086">
        <f>SUM(U27:X27)</f>
        <v>0.25</v>
      </c>
      <c r="Z27" s="1087" t="s">
        <v>1221</v>
      </c>
      <c r="AA27" s="1088"/>
      <c r="AB27" s="827"/>
    </row>
    <row r="28" spans="1:28" s="93" customFormat="1" ht="25.5" customHeight="1" thickBot="1" x14ac:dyDescent="0.3">
      <c r="A28" s="86" t="s">
        <v>159</v>
      </c>
      <c r="B28" s="87"/>
      <c r="C28" s="87"/>
      <c r="D28" s="87"/>
      <c r="E28" s="87"/>
      <c r="F28" s="87"/>
      <c r="G28" s="87"/>
      <c r="H28" s="87"/>
      <c r="I28" s="87"/>
      <c r="J28" s="87"/>
      <c r="K28" s="87"/>
      <c r="L28" s="87"/>
      <c r="M28" s="87"/>
      <c r="N28" s="87"/>
      <c r="O28" s="87"/>
      <c r="P28" s="87"/>
      <c r="Q28" s="87"/>
      <c r="R28" s="89"/>
      <c r="S28" s="90" t="s">
        <v>160</v>
      </c>
      <c r="T28" s="91"/>
      <c r="U28" s="91"/>
      <c r="V28" s="91"/>
      <c r="W28" s="91"/>
      <c r="X28" s="91"/>
      <c r="Y28" s="91"/>
      <c r="Z28" s="91"/>
      <c r="AA28" s="91"/>
      <c r="AB28" s="92"/>
    </row>
    <row r="29" spans="1:28" x14ac:dyDescent="0.25">
      <c r="A29" s="94" t="s">
        <v>161</v>
      </c>
      <c r="B29" s="96"/>
      <c r="C29" s="1089"/>
      <c r="D29" s="1089"/>
      <c r="E29" s="1090"/>
      <c r="F29" s="97" t="s">
        <v>162</v>
      </c>
      <c r="G29" s="99"/>
      <c r="H29" s="101"/>
      <c r="I29" s="101"/>
      <c r="J29" s="101"/>
      <c r="K29" s="1091"/>
      <c r="L29" s="97" t="s">
        <v>162</v>
      </c>
      <c r="M29" s="99"/>
      <c r="N29" s="101"/>
      <c r="O29" s="101"/>
      <c r="P29" s="101"/>
      <c r="Q29" s="101"/>
      <c r="R29" s="102"/>
      <c r="S29" s="100" t="s">
        <v>162</v>
      </c>
      <c r="T29" s="99"/>
      <c r="U29" s="101"/>
      <c r="V29" s="101"/>
      <c r="W29" s="101"/>
      <c r="X29" s="101"/>
      <c r="Y29" s="102"/>
      <c r="Z29" s="100" t="s">
        <v>162</v>
      </c>
      <c r="AA29" s="103"/>
      <c r="AB29" s="104"/>
    </row>
    <row r="30" spans="1:28" x14ac:dyDescent="0.25">
      <c r="A30" s="105" t="s">
        <v>163</v>
      </c>
      <c r="B30" s="103" t="s">
        <v>1222</v>
      </c>
      <c r="C30" s="259"/>
      <c r="D30" s="259"/>
      <c r="E30" s="104"/>
      <c r="F30" s="97" t="s">
        <v>165</v>
      </c>
      <c r="G30" s="103"/>
      <c r="H30" s="259"/>
      <c r="I30" s="259"/>
      <c r="J30" s="104"/>
      <c r="K30" s="1092"/>
      <c r="L30" s="97" t="s">
        <v>167</v>
      </c>
      <c r="M30" s="99"/>
      <c r="N30" s="101"/>
      <c r="O30" s="101"/>
      <c r="P30" s="101"/>
      <c r="Q30" s="101"/>
      <c r="R30" s="102"/>
      <c r="S30" s="100" t="s">
        <v>165</v>
      </c>
      <c r="T30" s="99"/>
      <c r="U30" s="101"/>
      <c r="V30" s="101"/>
      <c r="W30" s="101"/>
      <c r="X30" s="101"/>
      <c r="Y30" s="102"/>
      <c r="Z30" s="100" t="s">
        <v>167</v>
      </c>
      <c r="AA30" s="103"/>
      <c r="AB30" s="104"/>
    </row>
    <row r="31" spans="1:28" ht="29.25" customHeight="1" thickBot="1" x14ac:dyDescent="0.3">
      <c r="A31" s="109" t="s">
        <v>170</v>
      </c>
      <c r="B31" s="1093">
        <v>43850</v>
      </c>
      <c r="C31" s="1094"/>
      <c r="D31" s="1094"/>
      <c r="E31" s="778"/>
      <c r="F31" s="112" t="s">
        <v>170</v>
      </c>
      <c r="G31" s="1093"/>
      <c r="H31" s="1094"/>
      <c r="I31" s="1094"/>
      <c r="J31" s="778"/>
      <c r="K31" s="1095"/>
      <c r="L31" s="112" t="s">
        <v>170</v>
      </c>
      <c r="M31" s="114"/>
      <c r="N31" s="116"/>
      <c r="O31" s="116"/>
      <c r="P31" s="116"/>
      <c r="Q31" s="116"/>
      <c r="R31" s="117"/>
      <c r="S31" s="115" t="s">
        <v>170</v>
      </c>
      <c r="T31" s="114"/>
      <c r="U31" s="116"/>
      <c r="V31" s="116"/>
      <c r="W31" s="116"/>
      <c r="X31" s="116"/>
      <c r="Y31" s="117"/>
      <c r="Z31" s="115" t="s">
        <v>170</v>
      </c>
      <c r="AA31" s="266"/>
      <c r="AB31" s="778"/>
    </row>
  </sheetData>
  <mergeCells count="60">
    <mergeCell ref="B30:E30"/>
    <mergeCell ref="G30:J30"/>
    <mergeCell ref="M30:R30"/>
    <mergeCell ref="T30:Y30"/>
    <mergeCell ref="AA30:AB30"/>
    <mergeCell ref="B31:E31"/>
    <mergeCell ref="G31:J31"/>
    <mergeCell ref="M31:R31"/>
    <mergeCell ref="T31:Y31"/>
    <mergeCell ref="AA31:AB31"/>
    <mergeCell ref="D23:D25"/>
    <mergeCell ref="D26:D27"/>
    <mergeCell ref="A28:R28"/>
    <mergeCell ref="S28:AB28"/>
    <mergeCell ref="B29:E29"/>
    <mergeCell ref="G29:K29"/>
    <mergeCell ref="M29:R29"/>
    <mergeCell ref="T29:Y29"/>
    <mergeCell ref="AA29:AB29"/>
    <mergeCell ref="T16:T27"/>
    <mergeCell ref="U16:Y16"/>
    <mergeCell ref="Z16:Z17"/>
    <mergeCell ref="AA16:AA17"/>
    <mergeCell ref="AB16:AB17"/>
    <mergeCell ref="A18:A27"/>
    <mergeCell ref="B18:B27"/>
    <mergeCell ref="C18:C27"/>
    <mergeCell ref="D18:D19"/>
    <mergeCell ref="D21:D22"/>
    <mergeCell ref="J16:J17"/>
    <mergeCell ref="K16:K17"/>
    <mergeCell ref="L16:L17"/>
    <mergeCell ref="M16:M17"/>
    <mergeCell ref="N16:N17"/>
    <mergeCell ref="O16:S16"/>
    <mergeCell ref="B14:AB14"/>
    <mergeCell ref="A16:A17"/>
    <mergeCell ref="B16:B17"/>
    <mergeCell ref="C16:C17"/>
    <mergeCell ref="D16:D17"/>
    <mergeCell ref="E16:E17"/>
    <mergeCell ref="F16:F17"/>
    <mergeCell ref="G16:G17"/>
    <mergeCell ref="H16:H17"/>
    <mergeCell ref="I16:I17"/>
    <mergeCell ref="B7:AB7"/>
    <mergeCell ref="B8:AB8"/>
    <mergeCell ref="B9:AB9"/>
    <mergeCell ref="A10:C10"/>
    <mergeCell ref="D10:AB10"/>
    <mergeCell ref="A11:A13"/>
    <mergeCell ref="D11:AB11"/>
    <mergeCell ref="D12:AB12"/>
    <mergeCell ref="D13:AB13"/>
    <mergeCell ref="A1:Z1"/>
    <mergeCell ref="A2:A5"/>
    <mergeCell ref="B2:AA2"/>
    <mergeCell ref="B3:AA3"/>
    <mergeCell ref="B4:AA5"/>
    <mergeCell ref="A6:AB6"/>
  </mergeCells>
  <pageMargins left="0.7" right="0.7" top="0.75" bottom="0.75" header="0.3" footer="0.3"/>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D035A-5D42-4DEF-BE29-B4CF61C28E8C}">
  <dimension ref="A1:AB28"/>
  <sheetViews>
    <sheetView topLeftCell="B1" workbookViewId="0">
      <selection activeCell="B4" sqref="B4:AA5"/>
    </sheetView>
  </sheetViews>
  <sheetFormatPr baseColWidth="10" defaultRowHeight="15" x14ac:dyDescent="0.25"/>
  <cols>
    <col min="1" max="1" width="26.42578125" style="2" customWidth="1"/>
    <col min="2" max="2" width="21.7109375" style="2" customWidth="1"/>
    <col min="3" max="3" width="19.85546875" style="2" customWidth="1"/>
    <col min="4" max="4" width="19.7109375" style="2" customWidth="1"/>
    <col min="5" max="5" width="5.5703125" style="2" customWidth="1"/>
    <col min="6" max="6" width="19.28515625" style="2" customWidth="1"/>
    <col min="7" max="7" width="19" style="2" customWidth="1"/>
    <col min="8" max="8" width="18" style="2" customWidth="1"/>
    <col min="9" max="9" width="17.28515625" style="2" customWidth="1"/>
    <col min="10" max="10" width="16.140625" style="2" customWidth="1"/>
    <col min="11" max="11" width="17.28515625" style="2" customWidth="1"/>
    <col min="12" max="12" width="16.28515625" style="2" customWidth="1"/>
    <col min="13" max="13" width="15.42578125" style="2" customWidth="1"/>
    <col min="14" max="14" width="17.140625" style="2" customWidth="1"/>
    <col min="15" max="15" width="8.28515625" style="2" customWidth="1"/>
    <col min="16" max="16" width="8.5703125" style="2" customWidth="1"/>
    <col min="17" max="17" width="8" style="2" customWidth="1"/>
    <col min="18" max="18" width="8.42578125" style="2" customWidth="1"/>
    <col min="19" max="19" width="20.140625" style="2" customWidth="1"/>
    <col min="20" max="20" width="4.28515625" style="93" customWidth="1"/>
    <col min="21" max="21" width="11" style="2" customWidth="1"/>
    <col min="22" max="22" width="9.140625" style="2" customWidth="1"/>
    <col min="23" max="23" width="8.85546875" style="2" customWidth="1"/>
    <col min="24" max="24" width="8.7109375" style="2" customWidth="1"/>
    <col min="25" max="25" width="14.85546875" style="2" customWidth="1"/>
    <col min="26" max="26" width="59.7109375" style="2" customWidth="1"/>
    <col min="27" max="27" width="25" style="2" customWidth="1"/>
    <col min="28" max="28" width="41.28515625" style="2" customWidth="1"/>
    <col min="29" max="256" width="11.42578125" style="2"/>
    <col min="257" max="257" width="26.42578125" style="2" customWidth="1"/>
    <col min="258" max="258" width="21.7109375" style="2" customWidth="1"/>
    <col min="259" max="259" width="19.85546875" style="2" customWidth="1"/>
    <col min="260" max="260" width="19.7109375" style="2" customWidth="1"/>
    <col min="261" max="261" width="5.5703125" style="2" customWidth="1"/>
    <col min="262" max="262" width="19.28515625" style="2" customWidth="1"/>
    <col min="263" max="263" width="19" style="2" customWidth="1"/>
    <col min="264" max="264" width="18" style="2" customWidth="1"/>
    <col min="265" max="265" width="17.28515625" style="2" customWidth="1"/>
    <col min="266" max="266" width="16.140625" style="2" customWidth="1"/>
    <col min="267" max="267" width="17.28515625" style="2" customWidth="1"/>
    <col min="268" max="268" width="16.28515625" style="2" customWidth="1"/>
    <col min="269" max="269" width="15.42578125" style="2" customWidth="1"/>
    <col min="270" max="270" width="17.140625" style="2" customWidth="1"/>
    <col min="271" max="271" width="8.28515625" style="2" customWidth="1"/>
    <col min="272" max="272" width="8.5703125" style="2" customWidth="1"/>
    <col min="273" max="273" width="8" style="2" customWidth="1"/>
    <col min="274" max="274" width="8.42578125" style="2" customWidth="1"/>
    <col min="275" max="275" width="20.140625" style="2" customWidth="1"/>
    <col min="276" max="276" width="4.28515625" style="2" customWidth="1"/>
    <col min="277" max="277" width="11" style="2" customWidth="1"/>
    <col min="278" max="278" width="9.140625" style="2" customWidth="1"/>
    <col min="279" max="279" width="8.85546875" style="2" customWidth="1"/>
    <col min="280" max="280" width="8.7109375" style="2" customWidth="1"/>
    <col min="281" max="281" width="14.85546875" style="2" customWidth="1"/>
    <col min="282" max="282" width="59.7109375" style="2" customWidth="1"/>
    <col min="283" max="283" width="25" style="2" customWidth="1"/>
    <col min="284" max="284" width="41.28515625" style="2" customWidth="1"/>
    <col min="285" max="512" width="11.42578125" style="2"/>
    <col min="513" max="513" width="26.42578125" style="2" customWidth="1"/>
    <col min="514" max="514" width="21.7109375" style="2" customWidth="1"/>
    <col min="515" max="515" width="19.85546875" style="2" customWidth="1"/>
    <col min="516" max="516" width="19.7109375" style="2" customWidth="1"/>
    <col min="517" max="517" width="5.5703125" style="2" customWidth="1"/>
    <col min="518" max="518" width="19.28515625" style="2" customWidth="1"/>
    <col min="519" max="519" width="19" style="2" customWidth="1"/>
    <col min="520" max="520" width="18" style="2" customWidth="1"/>
    <col min="521" max="521" width="17.28515625" style="2" customWidth="1"/>
    <col min="522" max="522" width="16.140625" style="2" customWidth="1"/>
    <col min="523" max="523" width="17.28515625" style="2" customWidth="1"/>
    <col min="524" max="524" width="16.28515625" style="2" customWidth="1"/>
    <col min="525" max="525" width="15.42578125" style="2" customWidth="1"/>
    <col min="526" max="526" width="17.140625" style="2" customWidth="1"/>
    <col min="527" max="527" width="8.28515625" style="2" customWidth="1"/>
    <col min="528" max="528" width="8.5703125" style="2" customWidth="1"/>
    <col min="529" max="529" width="8" style="2" customWidth="1"/>
    <col min="530" max="530" width="8.42578125" style="2" customWidth="1"/>
    <col min="531" max="531" width="20.140625" style="2" customWidth="1"/>
    <col min="532" max="532" width="4.28515625" style="2" customWidth="1"/>
    <col min="533" max="533" width="11" style="2" customWidth="1"/>
    <col min="534" max="534" width="9.140625" style="2" customWidth="1"/>
    <col min="535" max="535" width="8.85546875" style="2" customWidth="1"/>
    <col min="536" max="536" width="8.7109375" style="2" customWidth="1"/>
    <col min="537" max="537" width="14.85546875" style="2" customWidth="1"/>
    <col min="538" max="538" width="59.7109375" style="2" customWidth="1"/>
    <col min="539" max="539" width="25" style="2" customWidth="1"/>
    <col min="540" max="540" width="41.28515625" style="2" customWidth="1"/>
    <col min="541" max="768" width="11.42578125" style="2"/>
    <col min="769" max="769" width="26.42578125" style="2" customWidth="1"/>
    <col min="770" max="770" width="21.7109375" style="2" customWidth="1"/>
    <col min="771" max="771" width="19.85546875" style="2" customWidth="1"/>
    <col min="772" max="772" width="19.7109375" style="2" customWidth="1"/>
    <col min="773" max="773" width="5.5703125" style="2" customWidth="1"/>
    <col min="774" max="774" width="19.28515625" style="2" customWidth="1"/>
    <col min="775" max="775" width="19" style="2" customWidth="1"/>
    <col min="776" max="776" width="18" style="2" customWidth="1"/>
    <col min="777" max="777" width="17.28515625" style="2" customWidth="1"/>
    <col min="778" max="778" width="16.140625" style="2" customWidth="1"/>
    <col min="779" max="779" width="17.28515625" style="2" customWidth="1"/>
    <col min="780" max="780" width="16.28515625" style="2" customWidth="1"/>
    <col min="781" max="781" width="15.42578125" style="2" customWidth="1"/>
    <col min="782" max="782" width="17.140625" style="2" customWidth="1"/>
    <col min="783" max="783" width="8.28515625" style="2" customWidth="1"/>
    <col min="784" max="784" width="8.5703125" style="2" customWidth="1"/>
    <col min="785" max="785" width="8" style="2" customWidth="1"/>
    <col min="786" max="786" width="8.42578125" style="2" customWidth="1"/>
    <col min="787" max="787" width="20.140625" style="2" customWidth="1"/>
    <col min="788" max="788" width="4.28515625" style="2" customWidth="1"/>
    <col min="789" max="789" width="11" style="2" customWidth="1"/>
    <col min="790" max="790" width="9.140625" style="2" customWidth="1"/>
    <col min="791" max="791" width="8.85546875" style="2" customWidth="1"/>
    <col min="792" max="792" width="8.7109375" style="2" customWidth="1"/>
    <col min="793" max="793" width="14.85546875" style="2" customWidth="1"/>
    <col min="794" max="794" width="59.7109375" style="2" customWidth="1"/>
    <col min="795" max="795" width="25" style="2" customWidth="1"/>
    <col min="796" max="796" width="41.28515625" style="2" customWidth="1"/>
    <col min="797" max="1024" width="11.42578125" style="2"/>
    <col min="1025" max="1025" width="26.42578125" style="2" customWidth="1"/>
    <col min="1026" max="1026" width="21.7109375" style="2" customWidth="1"/>
    <col min="1027" max="1027" width="19.85546875" style="2" customWidth="1"/>
    <col min="1028" max="1028" width="19.7109375" style="2" customWidth="1"/>
    <col min="1029" max="1029" width="5.5703125" style="2" customWidth="1"/>
    <col min="1030" max="1030" width="19.28515625" style="2" customWidth="1"/>
    <col min="1031" max="1031" width="19" style="2" customWidth="1"/>
    <col min="1032" max="1032" width="18" style="2" customWidth="1"/>
    <col min="1033" max="1033" width="17.28515625" style="2" customWidth="1"/>
    <col min="1034" max="1034" width="16.140625" style="2" customWidth="1"/>
    <col min="1035" max="1035" width="17.28515625" style="2" customWidth="1"/>
    <col min="1036" max="1036" width="16.28515625" style="2" customWidth="1"/>
    <col min="1037" max="1037" width="15.42578125" style="2" customWidth="1"/>
    <col min="1038" max="1038" width="17.140625" style="2" customWidth="1"/>
    <col min="1039" max="1039" width="8.28515625" style="2" customWidth="1"/>
    <col min="1040" max="1040" width="8.5703125" style="2" customWidth="1"/>
    <col min="1041" max="1041" width="8" style="2" customWidth="1"/>
    <col min="1042" max="1042" width="8.42578125" style="2" customWidth="1"/>
    <col min="1043" max="1043" width="20.140625" style="2" customWidth="1"/>
    <col min="1044" max="1044" width="4.28515625" style="2" customWidth="1"/>
    <col min="1045" max="1045" width="11" style="2" customWidth="1"/>
    <col min="1046" max="1046" width="9.140625" style="2" customWidth="1"/>
    <col min="1047" max="1047" width="8.85546875" style="2" customWidth="1"/>
    <col min="1048" max="1048" width="8.7109375" style="2" customWidth="1"/>
    <col min="1049" max="1049" width="14.85546875" style="2" customWidth="1"/>
    <col min="1050" max="1050" width="59.7109375" style="2" customWidth="1"/>
    <col min="1051" max="1051" width="25" style="2" customWidth="1"/>
    <col min="1052" max="1052" width="41.28515625" style="2" customWidth="1"/>
    <col min="1053" max="1280" width="11.42578125" style="2"/>
    <col min="1281" max="1281" width="26.42578125" style="2" customWidth="1"/>
    <col min="1282" max="1282" width="21.7109375" style="2" customWidth="1"/>
    <col min="1283" max="1283" width="19.85546875" style="2" customWidth="1"/>
    <col min="1284" max="1284" width="19.7109375" style="2" customWidth="1"/>
    <col min="1285" max="1285" width="5.5703125" style="2" customWidth="1"/>
    <col min="1286" max="1286" width="19.28515625" style="2" customWidth="1"/>
    <col min="1287" max="1287" width="19" style="2" customWidth="1"/>
    <col min="1288" max="1288" width="18" style="2" customWidth="1"/>
    <col min="1289" max="1289" width="17.28515625" style="2" customWidth="1"/>
    <col min="1290" max="1290" width="16.140625" style="2" customWidth="1"/>
    <col min="1291" max="1291" width="17.28515625" style="2" customWidth="1"/>
    <col min="1292" max="1292" width="16.28515625" style="2" customWidth="1"/>
    <col min="1293" max="1293" width="15.42578125" style="2" customWidth="1"/>
    <col min="1294" max="1294" width="17.140625" style="2" customWidth="1"/>
    <col min="1295" max="1295" width="8.28515625" style="2" customWidth="1"/>
    <col min="1296" max="1296" width="8.5703125" style="2" customWidth="1"/>
    <col min="1297" max="1297" width="8" style="2" customWidth="1"/>
    <col min="1298" max="1298" width="8.42578125" style="2" customWidth="1"/>
    <col min="1299" max="1299" width="20.140625" style="2" customWidth="1"/>
    <col min="1300" max="1300" width="4.28515625" style="2" customWidth="1"/>
    <col min="1301" max="1301" width="11" style="2" customWidth="1"/>
    <col min="1302" max="1302" width="9.140625" style="2" customWidth="1"/>
    <col min="1303" max="1303" width="8.85546875" style="2" customWidth="1"/>
    <col min="1304" max="1304" width="8.7109375" style="2" customWidth="1"/>
    <col min="1305" max="1305" width="14.85546875" style="2" customWidth="1"/>
    <col min="1306" max="1306" width="59.7109375" style="2" customWidth="1"/>
    <col min="1307" max="1307" width="25" style="2" customWidth="1"/>
    <col min="1308" max="1308" width="41.28515625" style="2" customWidth="1"/>
    <col min="1309" max="1536" width="11.42578125" style="2"/>
    <col min="1537" max="1537" width="26.42578125" style="2" customWidth="1"/>
    <col min="1538" max="1538" width="21.7109375" style="2" customWidth="1"/>
    <col min="1539" max="1539" width="19.85546875" style="2" customWidth="1"/>
    <col min="1540" max="1540" width="19.7109375" style="2" customWidth="1"/>
    <col min="1541" max="1541" width="5.5703125" style="2" customWidth="1"/>
    <col min="1542" max="1542" width="19.28515625" style="2" customWidth="1"/>
    <col min="1543" max="1543" width="19" style="2" customWidth="1"/>
    <col min="1544" max="1544" width="18" style="2" customWidth="1"/>
    <col min="1545" max="1545" width="17.28515625" style="2" customWidth="1"/>
    <col min="1546" max="1546" width="16.140625" style="2" customWidth="1"/>
    <col min="1547" max="1547" width="17.28515625" style="2" customWidth="1"/>
    <col min="1548" max="1548" width="16.28515625" style="2" customWidth="1"/>
    <col min="1549" max="1549" width="15.42578125" style="2" customWidth="1"/>
    <col min="1550" max="1550" width="17.140625" style="2" customWidth="1"/>
    <col min="1551" max="1551" width="8.28515625" style="2" customWidth="1"/>
    <col min="1552" max="1552" width="8.5703125" style="2" customWidth="1"/>
    <col min="1553" max="1553" width="8" style="2" customWidth="1"/>
    <col min="1554" max="1554" width="8.42578125" style="2" customWidth="1"/>
    <col min="1555" max="1555" width="20.140625" style="2" customWidth="1"/>
    <col min="1556" max="1556" width="4.28515625" style="2" customWidth="1"/>
    <col min="1557" max="1557" width="11" style="2" customWidth="1"/>
    <col min="1558" max="1558" width="9.140625" style="2" customWidth="1"/>
    <col min="1559" max="1559" width="8.85546875" style="2" customWidth="1"/>
    <col min="1560" max="1560" width="8.7109375" style="2" customWidth="1"/>
    <col min="1561" max="1561" width="14.85546875" style="2" customWidth="1"/>
    <col min="1562" max="1562" width="59.7109375" style="2" customWidth="1"/>
    <col min="1563" max="1563" width="25" style="2" customWidth="1"/>
    <col min="1564" max="1564" width="41.28515625" style="2" customWidth="1"/>
    <col min="1565" max="1792" width="11.42578125" style="2"/>
    <col min="1793" max="1793" width="26.42578125" style="2" customWidth="1"/>
    <col min="1794" max="1794" width="21.7109375" style="2" customWidth="1"/>
    <col min="1795" max="1795" width="19.85546875" style="2" customWidth="1"/>
    <col min="1796" max="1796" width="19.7109375" style="2" customWidth="1"/>
    <col min="1797" max="1797" width="5.5703125" style="2" customWidth="1"/>
    <col min="1798" max="1798" width="19.28515625" style="2" customWidth="1"/>
    <col min="1799" max="1799" width="19" style="2" customWidth="1"/>
    <col min="1800" max="1800" width="18" style="2" customWidth="1"/>
    <col min="1801" max="1801" width="17.28515625" style="2" customWidth="1"/>
    <col min="1802" max="1802" width="16.140625" style="2" customWidth="1"/>
    <col min="1803" max="1803" width="17.28515625" style="2" customWidth="1"/>
    <col min="1804" max="1804" width="16.28515625" style="2" customWidth="1"/>
    <col min="1805" max="1805" width="15.42578125" style="2" customWidth="1"/>
    <col min="1806" max="1806" width="17.140625" style="2" customWidth="1"/>
    <col min="1807" max="1807" width="8.28515625" style="2" customWidth="1"/>
    <col min="1808" max="1808" width="8.5703125" style="2" customWidth="1"/>
    <col min="1809" max="1809" width="8" style="2" customWidth="1"/>
    <col min="1810" max="1810" width="8.42578125" style="2" customWidth="1"/>
    <col min="1811" max="1811" width="20.140625" style="2" customWidth="1"/>
    <col min="1812" max="1812" width="4.28515625" style="2" customWidth="1"/>
    <col min="1813" max="1813" width="11" style="2" customWidth="1"/>
    <col min="1814" max="1814" width="9.140625" style="2" customWidth="1"/>
    <col min="1815" max="1815" width="8.85546875" style="2" customWidth="1"/>
    <col min="1816" max="1816" width="8.7109375" style="2" customWidth="1"/>
    <col min="1817" max="1817" width="14.85546875" style="2" customWidth="1"/>
    <col min="1818" max="1818" width="59.7109375" style="2" customWidth="1"/>
    <col min="1819" max="1819" width="25" style="2" customWidth="1"/>
    <col min="1820" max="1820" width="41.28515625" style="2" customWidth="1"/>
    <col min="1821" max="2048" width="11.42578125" style="2"/>
    <col min="2049" max="2049" width="26.42578125" style="2" customWidth="1"/>
    <col min="2050" max="2050" width="21.7109375" style="2" customWidth="1"/>
    <col min="2051" max="2051" width="19.85546875" style="2" customWidth="1"/>
    <col min="2052" max="2052" width="19.7109375" style="2" customWidth="1"/>
    <col min="2053" max="2053" width="5.5703125" style="2" customWidth="1"/>
    <col min="2054" max="2054" width="19.28515625" style="2" customWidth="1"/>
    <col min="2055" max="2055" width="19" style="2" customWidth="1"/>
    <col min="2056" max="2056" width="18" style="2" customWidth="1"/>
    <col min="2057" max="2057" width="17.28515625" style="2" customWidth="1"/>
    <col min="2058" max="2058" width="16.140625" style="2" customWidth="1"/>
    <col min="2059" max="2059" width="17.28515625" style="2" customWidth="1"/>
    <col min="2060" max="2060" width="16.28515625" style="2" customWidth="1"/>
    <col min="2061" max="2061" width="15.42578125" style="2" customWidth="1"/>
    <col min="2062" max="2062" width="17.140625" style="2" customWidth="1"/>
    <col min="2063" max="2063" width="8.28515625" style="2" customWidth="1"/>
    <col min="2064" max="2064" width="8.5703125" style="2" customWidth="1"/>
    <col min="2065" max="2065" width="8" style="2" customWidth="1"/>
    <col min="2066" max="2066" width="8.42578125" style="2" customWidth="1"/>
    <col min="2067" max="2067" width="20.140625" style="2" customWidth="1"/>
    <col min="2068" max="2068" width="4.28515625" style="2" customWidth="1"/>
    <col min="2069" max="2069" width="11" style="2" customWidth="1"/>
    <col min="2070" max="2070" width="9.140625" style="2" customWidth="1"/>
    <col min="2071" max="2071" width="8.85546875" style="2" customWidth="1"/>
    <col min="2072" max="2072" width="8.7109375" style="2" customWidth="1"/>
    <col min="2073" max="2073" width="14.85546875" style="2" customWidth="1"/>
    <col min="2074" max="2074" width="59.7109375" style="2" customWidth="1"/>
    <col min="2075" max="2075" width="25" style="2" customWidth="1"/>
    <col min="2076" max="2076" width="41.28515625" style="2" customWidth="1"/>
    <col min="2077" max="2304" width="11.42578125" style="2"/>
    <col min="2305" max="2305" width="26.42578125" style="2" customWidth="1"/>
    <col min="2306" max="2306" width="21.7109375" style="2" customWidth="1"/>
    <col min="2307" max="2307" width="19.85546875" style="2" customWidth="1"/>
    <col min="2308" max="2308" width="19.7109375" style="2" customWidth="1"/>
    <col min="2309" max="2309" width="5.5703125" style="2" customWidth="1"/>
    <col min="2310" max="2310" width="19.28515625" style="2" customWidth="1"/>
    <col min="2311" max="2311" width="19" style="2" customWidth="1"/>
    <col min="2312" max="2312" width="18" style="2" customWidth="1"/>
    <col min="2313" max="2313" width="17.28515625" style="2" customWidth="1"/>
    <col min="2314" max="2314" width="16.140625" style="2" customWidth="1"/>
    <col min="2315" max="2315" width="17.28515625" style="2" customWidth="1"/>
    <col min="2316" max="2316" width="16.28515625" style="2" customWidth="1"/>
    <col min="2317" max="2317" width="15.42578125" style="2" customWidth="1"/>
    <col min="2318" max="2318" width="17.140625" style="2" customWidth="1"/>
    <col min="2319" max="2319" width="8.28515625" style="2" customWidth="1"/>
    <col min="2320" max="2320" width="8.5703125" style="2" customWidth="1"/>
    <col min="2321" max="2321" width="8" style="2" customWidth="1"/>
    <col min="2322" max="2322" width="8.42578125" style="2" customWidth="1"/>
    <col min="2323" max="2323" width="20.140625" style="2" customWidth="1"/>
    <col min="2324" max="2324" width="4.28515625" style="2" customWidth="1"/>
    <col min="2325" max="2325" width="11" style="2" customWidth="1"/>
    <col min="2326" max="2326" width="9.140625" style="2" customWidth="1"/>
    <col min="2327" max="2327" width="8.85546875" style="2" customWidth="1"/>
    <col min="2328" max="2328" width="8.7109375" style="2" customWidth="1"/>
    <col min="2329" max="2329" width="14.85546875" style="2" customWidth="1"/>
    <col min="2330" max="2330" width="59.7109375" style="2" customWidth="1"/>
    <col min="2331" max="2331" width="25" style="2" customWidth="1"/>
    <col min="2332" max="2332" width="41.28515625" style="2" customWidth="1"/>
    <col min="2333" max="2560" width="11.42578125" style="2"/>
    <col min="2561" max="2561" width="26.42578125" style="2" customWidth="1"/>
    <col min="2562" max="2562" width="21.7109375" style="2" customWidth="1"/>
    <col min="2563" max="2563" width="19.85546875" style="2" customWidth="1"/>
    <col min="2564" max="2564" width="19.7109375" style="2" customWidth="1"/>
    <col min="2565" max="2565" width="5.5703125" style="2" customWidth="1"/>
    <col min="2566" max="2566" width="19.28515625" style="2" customWidth="1"/>
    <col min="2567" max="2567" width="19" style="2" customWidth="1"/>
    <col min="2568" max="2568" width="18" style="2" customWidth="1"/>
    <col min="2569" max="2569" width="17.28515625" style="2" customWidth="1"/>
    <col min="2570" max="2570" width="16.140625" style="2" customWidth="1"/>
    <col min="2571" max="2571" width="17.28515625" style="2" customWidth="1"/>
    <col min="2572" max="2572" width="16.28515625" style="2" customWidth="1"/>
    <col min="2573" max="2573" width="15.42578125" style="2" customWidth="1"/>
    <col min="2574" max="2574" width="17.140625" style="2" customWidth="1"/>
    <col min="2575" max="2575" width="8.28515625" style="2" customWidth="1"/>
    <col min="2576" max="2576" width="8.5703125" style="2" customWidth="1"/>
    <col min="2577" max="2577" width="8" style="2" customWidth="1"/>
    <col min="2578" max="2578" width="8.42578125" style="2" customWidth="1"/>
    <col min="2579" max="2579" width="20.140625" style="2" customWidth="1"/>
    <col min="2580" max="2580" width="4.28515625" style="2" customWidth="1"/>
    <col min="2581" max="2581" width="11" style="2" customWidth="1"/>
    <col min="2582" max="2582" width="9.140625" style="2" customWidth="1"/>
    <col min="2583" max="2583" width="8.85546875" style="2" customWidth="1"/>
    <col min="2584" max="2584" width="8.7109375" style="2" customWidth="1"/>
    <col min="2585" max="2585" width="14.85546875" style="2" customWidth="1"/>
    <col min="2586" max="2586" width="59.7109375" style="2" customWidth="1"/>
    <col min="2587" max="2587" width="25" style="2" customWidth="1"/>
    <col min="2588" max="2588" width="41.28515625" style="2" customWidth="1"/>
    <col min="2589" max="2816" width="11.42578125" style="2"/>
    <col min="2817" max="2817" width="26.42578125" style="2" customWidth="1"/>
    <col min="2818" max="2818" width="21.7109375" style="2" customWidth="1"/>
    <col min="2819" max="2819" width="19.85546875" style="2" customWidth="1"/>
    <col min="2820" max="2820" width="19.7109375" style="2" customWidth="1"/>
    <col min="2821" max="2821" width="5.5703125" style="2" customWidth="1"/>
    <col min="2822" max="2822" width="19.28515625" style="2" customWidth="1"/>
    <col min="2823" max="2823" width="19" style="2" customWidth="1"/>
    <col min="2824" max="2824" width="18" style="2" customWidth="1"/>
    <col min="2825" max="2825" width="17.28515625" style="2" customWidth="1"/>
    <col min="2826" max="2826" width="16.140625" style="2" customWidth="1"/>
    <col min="2827" max="2827" width="17.28515625" style="2" customWidth="1"/>
    <col min="2828" max="2828" width="16.28515625" style="2" customWidth="1"/>
    <col min="2829" max="2829" width="15.42578125" style="2" customWidth="1"/>
    <col min="2830" max="2830" width="17.140625" style="2" customWidth="1"/>
    <col min="2831" max="2831" width="8.28515625" style="2" customWidth="1"/>
    <col min="2832" max="2832" width="8.5703125" style="2" customWidth="1"/>
    <col min="2833" max="2833" width="8" style="2" customWidth="1"/>
    <col min="2834" max="2834" width="8.42578125" style="2" customWidth="1"/>
    <col min="2835" max="2835" width="20.140625" style="2" customWidth="1"/>
    <col min="2836" max="2836" width="4.28515625" style="2" customWidth="1"/>
    <col min="2837" max="2837" width="11" style="2" customWidth="1"/>
    <col min="2838" max="2838" width="9.140625" style="2" customWidth="1"/>
    <col min="2839" max="2839" width="8.85546875" style="2" customWidth="1"/>
    <col min="2840" max="2840" width="8.7109375" style="2" customWidth="1"/>
    <col min="2841" max="2841" width="14.85546875" style="2" customWidth="1"/>
    <col min="2842" max="2842" width="59.7109375" style="2" customWidth="1"/>
    <col min="2843" max="2843" width="25" style="2" customWidth="1"/>
    <col min="2844" max="2844" width="41.28515625" style="2" customWidth="1"/>
    <col min="2845" max="3072" width="11.42578125" style="2"/>
    <col min="3073" max="3073" width="26.42578125" style="2" customWidth="1"/>
    <col min="3074" max="3074" width="21.7109375" style="2" customWidth="1"/>
    <col min="3075" max="3075" width="19.85546875" style="2" customWidth="1"/>
    <col min="3076" max="3076" width="19.7109375" style="2" customWidth="1"/>
    <col min="3077" max="3077" width="5.5703125" style="2" customWidth="1"/>
    <col min="3078" max="3078" width="19.28515625" style="2" customWidth="1"/>
    <col min="3079" max="3079" width="19" style="2" customWidth="1"/>
    <col min="3080" max="3080" width="18" style="2" customWidth="1"/>
    <col min="3081" max="3081" width="17.28515625" style="2" customWidth="1"/>
    <col min="3082" max="3082" width="16.140625" style="2" customWidth="1"/>
    <col min="3083" max="3083" width="17.28515625" style="2" customWidth="1"/>
    <col min="3084" max="3084" width="16.28515625" style="2" customWidth="1"/>
    <col min="3085" max="3085" width="15.42578125" style="2" customWidth="1"/>
    <col min="3086" max="3086" width="17.140625" style="2" customWidth="1"/>
    <col min="3087" max="3087" width="8.28515625" style="2" customWidth="1"/>
    <col min="3088" max="3088" width="8.5703125" style="2" customWidth="1"/>
    <col min="3089" max="3089" width="8" style="2" customWidth="1"/>
    <col min="3090" max="3090" width="8.42578125" style="2" customWidth="1"/>
    <col min="3091" max="3091" width="20.140625" style="2" customWidth="1"/>
    <col min="3092" max="3092" width="4.28515625" style="2" customWidth="1"/>
    <col min="3093" max="3093" width="11" style="2" customWidth="1"/>
    <col min="3094" max="3094" width="9.140625" style="2" customWidth="1"/>
    <col min="3095" max="3095" width="8.85546875" style="2" customWidth="1"/>
    <col min="3096" max="3096" width="8.7109375" style="2" customWidth="1"/>
    <col min="3097" max="3097" width="14.85546875" style="2" customWidth="1"/>
    <col min="3098" max="3098" width="59.7109375" style="2" customWidth="1"/>
    <col min="3099" max="3099" width="25" style="2" customWidth="1"/>
    <col min="3100" max="3100" width="41.28515625" style="2" customWidth="1"/>
    <col min="3101" max="3328" width="11.42578125" style="2"/>
    <col min="3329" max="3329" width="26.42578125" style="2" customWidth="1"/>
    <col min="3330" max="3330" width="21.7109375" style="2" customWidth="1"/>
    <col min="3331" max="3331" width="19.85546875" style="2" customWidth="1"/>
    <col min="3332" max="3332" width="19.7109375" style="2" customWidth="1"/>
    <col min="3333" max="3333" width="5.5703125" style="2" customWidth="1"/>
    <col min="3334" max="3334" width="19.28515625" style="2" customWidth="1"/>
    <col min="3335" max="3335" width="19" style="2" customWidth="1"/>
    <col min="3336" max="3336" width="18" style="2" customWidth="1"/>
    <col min="3337" max="3337" width="17.28515625" style="2" customWidth="1"/>
    <col min="3338" max="3338" width="16.140625" style="2" customWidth="1"/>
    <col min="3339" max="3339" width="17.28515625" style="2" customWidth="1"/>
    <col min="3340" max="3340" width="16.28515625" style="2" customWidth="1"/>
    <col min="3341" max="3341" width="15.42578125" style="2" customWidth="1"/>
    <col min="3342" max="3342" width="17.140625" style="2" customWidth="1"/>
    <col min="3343" max="3343" width="8.28515625" style="2" customWidth="1"/>
    <col min="3344" max="3344" width="8.5703125" style="2" customWidth="1"/>
    <col min="3345" max="3345" width="8" style="2" customWidth="1"/>
    <col min="3346" max="3346" width="8.42578125" style="2" customWidth="1"/>
    <col min="3347" max="3347" width="20.140625" style="2" customWidth="1"/>
    <col min="3348" max="3348" width="4.28515625" style="2" customWidth="1"/>
    <col min="3349" max="3349" width="11" style="2" customWidth="1"/>
    <col min="3350" max="3350" width="9.140625" style="2" customWidth="1"/>
    <col min="3351" max="3351" width="8.85546875" style="2" customWidth="1"/>
    <col min="3352" max="3352" width="8.7109375" style="2" customWidth="1"/>
    <col min="3353" max="3353" width="14.85546875" style="2" customWidth="1"/>
    <col min="3354" max="3354" width="59.7109375" style="2" customWidth="1"/>
    <col min="3355" max="3355" width="25" style="2" customWidth="1"/>
    <col min="3356" max="3356" width="41.28515625" style="2" customWidth="1"/>
    <col min="3357" max="3584" width="11.42578125" style="2"/>
    <col min="3585" max="3585" width="26.42578125" style="2" customWidth="1"/>
    <col min="3586" max="3586" width="21.7109375" style="2" customWidth="1"/>
    <col min="3587" max="3587" width="19.85546875" style="2" customWidth="1"/>
    <col min="3588" max="3588" width="19.7109375" style="2" customWidth="1"/>
    <col min="3589" max="3589" width="5.5703125" style="2" customWidth="1"/>
    <col min="3590" max="3590" width="19.28515625" style="2" customWidth="1"/>
    <col min="3591" max="3591" width="19" style="2" customWidth="1"/>
    <col min="3592" max="3592" width="18" style="2" customWidth="1"/>
    <col min="3593" max="3593" width="17.28515625" style="2" customWidth="1"/>
    <col min="3594" max="3594" width="16.140625" style="2" customWidth="1"/>
    <col min="3595" max="3595" width="17.28515625" style="2" customWidth="1"/>
    <col min="3596" max="3596" width="16.28515625" style="2" customWidth="1"/>
    <col min="3597" max="3597" width="15.42578125" style="2" customWidth="1"/>
    <col min="3598" max="3598" width="17.140625" style="2" customWidth="1"/>
    <col min="3599" max="3599" width="8.28515625" style="2" customWidth="1"/>
    <col min="3600" max="3600" width="8.5703125" style="2" customWidth="1"/>
    <col min="3601" max="3601" width="8" style="2" customWidth="1"/>
    <col min="3602" max="3602" width="8.42578125" style="2" customWidth="1"/>
    <col min="3603" max="3603" width="20.140625" style="2" customWidth="1"/>
    <col min="3604" max="3604" width="4.28515625" style="2" customWidth="1"/>
    <col min="3605" max="3605" width="11" style="2" customWidth="1"/>
    <col min="3606" max="3606" width="9.140625" style="2" customWidth="1"/>
    <col min="3607" max="3607" width="8.85546875" style="2" customWidth="1"/>
    <col min="3608" max="3608" width="8.7109375" style="2" customWidth="1"/>
    <col min="3609" max="3609" width="14.85546875" style="2" customWidth="1"/>
    <col min="3610" max="3610" width="59.7109375" style="2" customWidth="1"/>
    <col min="3611" max="3611" width="25" style="2" customWidth="1"/>
    <col min="3612" max="3612" width="41.28515625" style="2" customWidth="1"/>
    <col min="3613" max="3840" width="11.42578125" style="2"/>
    <col min="3841" max="3841" width="26.42578125" style="2" customWidth="1"/>
    <col min="3842" max="3842" width="21.7109375" style="2" customWidth="1"/>
    <col min="3843" max="3843" width="19.85546875" style="2" customWidth="1"/>
    <col min="3844" max="3844" width="19.7109375" style="2" customWidth="1"/>
    <col min="3845" max="3845" width="5.5703125" style="2" customWidth="1"/>
    <col min="3846" max="3846" width="19.28515625" style="2" customWidth="1"/>
    <col min="3847" max="3847" width="19" style="2" customWidth="1"/>
    <col min="3848" max="3848" width="18" style="2" customWidth="1"/>
    <col min="3849" max="3849" width="17.28515625" style="2" customWidth="1"/>
    <col min="3850" max="3850" width="16.140625" style="2" customWidth="1"/>
    <col min="3851" max="3851" width="17.28515625" style="2" customWidth="1"/>
    <col min="3852" max="3852" width="16.28515625" style="2" customWidth="1"/>
    <col min="3853" max="3853" width="15.42578125" style="2" customWidth="1"/>
    <col min="3854" max="3854" width="17.140625" style="2" customWidth="1"/>
    <col min="3855" max="3855" width="8.28515625" style="2" customWidth="1"/>
    <col min="3856" max="3856" width="8.5703125" style="2" customWidth="1"/>
    <col min="3857" max="3857" width="8" style="2" customWidth="1"/>
    <col min="3858" max="3858" width="8.42578125" style="2" customWidth="1"/>
    <col min="3859" max="3859" width="20.140625" style="2" customWidth="1"/>
    <col min="3860" max="3860" width="4.28515625" style="2" customWidth="1"/>
    <col min="3861" max="3861" width="11" style="2" customWidth="1"/>
    <col min="3862" max="3862" width="9.140625" style="2" customWidth="1"/>
    <col min="3863" max="3863" width="8.85546875" style="2" customWidth="1"/>
    <col min="3864" max="3864" width="8.7109375" style="2" customWidth="1"/>
    <col min="3865" max="3865" width="14.85546875" style="2" customWidth="1"/>
    <col min="3866" max="3866" width="59.7109375" style="2" customWidth="1"/>
    <col min="3867" max="3867" width="25" style="2" customWidth="1"/>
    <col min="3868" max="3868" width="41.28515625" style="2" customWidth="1"/>
    <col min="3869" max="4096" width="11.42578125" style="2"/>
    <col min="4097" max="4097" width="26.42578125" style="2" customWidth="1"/>
    <col min="4098" max="4098" width="21.7109375" style="2" customWidth="1"/>
    <col min="4099" max="4099" width="19.85546875" style="2" customWidth="1"/>
    <col min="4100" max="4100" width="19.7109375" style="2" customWidth="1"/>
    <col min="4101" max="4101" width="5.5703125" style="2" customWidth="1"/>
    <col min="4102" max="4102" width="19.28515625" style="2" customWidth="1"/>
    <col min="4103" max="4103" width="19" style="2" customWidth="1"/>
    <col min="4104" max="4104" width="18" style="2" customWidth="1"/>
    <col min="4105" max="4105" width="17.28515625" style="2" customWidth="1"/>
    <col min="4106" max="4106" width="16.140625" style="2" customWidth="1"/>
    <col min="4107" max="4107" width="17.28515625" style="2" customWidth="1"/>
    <col min="4108" max="4108" width="16.28515625" style="2" customWidth="1"/>
    <col min="4109" max="4109" width="15.42578125" style="2" customWidth="1"/>
    <col min="4110" max="4110" width="17.140625" style="2" customWidth="1"/>
    <col min="4111" max="4111" width="8.28515625" style="2" customWidth="1"/>
    <col min="4112" max="4112" width="8.5703125" style="2" customWidth="1"/>
    <col min="4113" max="4113" width="8" style="2" customWidth="1"/>
    <col min="4114" max="4114" width="8.42578125" style="2" customWidth="1"/>
    <col min="4115" max="4115" width="20.140625" style="2" customWidth="1"/>
    <col min="4116" max="4116" width="4.28515625" style="2" customWidth="1"/>
    <col min="4117" max="4117" width="11" style="2" customWidth="1"/>
    <col min="4118" max="4118" width="9.140625" style="2" customWidth="1"/>
    <col min="4119" max="4119" width="8.85546875" style="2" customWidth="1"/>
    <col min="4120" max="4120" width="8.7109375" style="2" customWidth="1"/>
    <col min="4121" max="4121" width="14.85546875" style="2" customWidth="1"/>
    <col min="4122" max="4122" width="59.7109375" style="2" customWidth="1"/>
    <col min="4123" max="4123" width="25" style="2" customWidth="1"/>
    <col min="4124" max="4124" width="41.28515625" style="2" customWidth="1"/>
    <col min="4125" max="4352" width="11.42578125" style="2"/>
    <col min="4353" max="4353" width="26.42578125" style="2" customWidth="1"/>
    <col min="4354" max="4354" width="21.7109375" style="2" customWidth="1"/>
    <col min="4355" max="4355" width="19.85546875" style="2" customWidth="1"/>
    <col min="4356" max="4356" width="19.7109375" style="2" customWidth="1"/>
    <col min="4357" max="4357" width="5.5703125" style="2" customWidth="1"/>
    <col min="4358" max="4358" width="19.28515625" style="2" customWidth="1"/>
    <col min="4359" max="4359" width="19" style="2" customWidth="1"/>
    <col min="4360" max="4360" width="18" style="2" customWidth="1"/>
    <col min="4361" max="4361" width="17.28515625" style="2" customWidth="1"/>
    <col min="4362" max="4362" width="16.140625" style="2" customWidth="1"/>
    <col min="4363" max="4363" width="17.28515625" style="2" customWidth="1"/>
    <col min="4364" max="4364" width="16.28515625" style="2" customWidth="1"/>
    <col min="4365" max="4365" width="15.42578125" style="2" customWidth="1"/>
    <col min="4366" max="4366" width="17.140625" style="2" customWidth="1"/>
    <col min="4367" max="4367" width="8.28515625" style="2" customWidth="1"/>
    <col min="4368" max="4368" width="8.5703125" style="2" customWidth="1"/>
    <col min="4369" max="4369" width="8" style="2" customWidth="1"/>
    <col min="4370" max="4370" width="8.42578125" style="2" customWidth="1"/>
    <col min="4371" max="4371" width="20.140625" style="2" customWidth="1"/>
    <col min="4372" max="4372" width="4.28515625" style="2" customWidth="1"/>
    <col min="4373" max="4373" width="11" style="2" customWidth="1"/>
    <col min="4374" max="4374" width="9.140625" style="2" customWidth="1"/>
    <col min="4375" max="4375" width="8.85546875" style="2" customWidth="1"/>
    <col min="4376" max="4376" width="8.7109375" style="2" customWidth="1"/>
    <col min="4377" max="4377" width="14.85546875" style="2" customWidth="1"/>
    <col min="4378" max="4378" width="59.7109375" style="2" customWidth="1"/>
    <col min="4379" max="4379" width="25" style="2" customWidth="1"/>
    <col min="4380" max="4380" width="41.28515625" style="2" customWidth="1"/>
    <col min="4381" max="4608" width="11.42578125" style="2"/>
    <col min="4609" max="4609" width="26.42578125" style="2" customWidth="1"/>
    <col min="4610" max="4610" width="21.7109375" style="2" customWidth="1"/>
    <col min="4611" max="4611" width="19.85546875" style="2" customWidth="1"/>
    <col min="4612" max="4612" width="19.7109375" style="2" customWidth="1"/>
    <col min="4613" max="4613" width="5.5703125" style="2" customWidth="1"/>
    <col min="4614" max="4614" width="19.28515625" style="2" customWidth="1"/>
    <col min="4615" max="4615" width="19" style="2" customWidth="1"/>
    <col min="4616" max="4616" width="18" style="2" customWidth="1"/>
    <col min="4617" max="4617" width="17.28515625" style="2" customWidth="1"/>
    <col min="4618" max="4618" width="16.140625" style="2" customWidth="1"/>
    <col min="4619" max="4619" width="17.28515625" style="2" customWidth="1"/>
    <col min="4620" max="4620" width="16.28515625" style="2" customWidth="1"/>
    <col min="4621" max="4621" width="15.42578125" style="2" customWidth="1"/>
    <col min="4622" max="4622" width="17.140625" style="2" customWidth="1"/>
    <col min="4623" max="4623" width="8.28515625" style="2" customWidth="1"/>
    <col min="4624" max="4624" width="8.5703125" style="2" customWidth="1"/>
    <col min="4625" max="4625" width="8" style="2" customWidth="1"/>
    <col min="4626" max="4626" width="8.42578125" style="2" customWidth="1"/>
    <col min="4627" max="4627" width="20.140625" style="2" customWidth="1"/>
    <col min="4628" max="4628" width="4.28515625" style="2" customWidth="1"/>
    <col min="4629" max="4629" width="11" style="2" customWidth="1"/>
    <col min="4630" max="4630" width="9.140625" style="2" customWidth="1"/>
    <col min="4631" max="4631" width="8.85546875" style="2" customWidth="1"/>
    <col min="4632" max="4632" width="8.7109375" style="2" customWidth="1"/>
    <col min="4633" max="4633" width="14.85546875" style="2" customWidth="1"/>
    <col min="4634" max="4634" width="59.7109375" style="2" customWidth="1"/>
    <col min="4635" max="4635" width="25" style="2" customWidth="1"/>
    <col min="4636" max="4636" width="41.28515625" style="2" customWidth="1"/>
    <col min="4637" max="4864" width="11.42578125" style="2"/>
    <col min="4865" max="4865" width="26.42578125" style="2" customWidth="1"/>
    <col min="4866" max="4866" width="21.7109375" style="2" customWidth="1"/>
    <col min="4867" max="4867" width="19.85546875" style="2" customWidth="1"/>
    <col min="4868" max="4868" width="19.7109375" style="2" customWidth="1"/>
    <col min="4869" max="4869" width="5.5703125" style="2" customWidth="1"/>
    <col min="4870" max="4870" width="19.28515625" style="2" customWidth="1"/>
    <col min="4871" max="4871" width="19" style="2" customWidth="1"/>
    <col min="4872" max="4872" width="18" style="2" customWidth="1"/>
    <col min="4873" max="4873" width="17.28515625" style="2" customWidth="1"/>
    <col min="4874" max="4874" width="16.140625" style="2" customWidth="1"/>
    <col min="4875" max="4875" width="17.28515625" style="2" customWidth="1"/>
    <col min="4876" max="4876" width="16.28515625" style="2" customWidth="1"/>
    <col min="4877" max="4877" width="15.42578125" style="2" customWidth="1"/>
    <col min="4878" max="4878" width="17.140625" style="2" customWidth="1"/>
    <col min="4879" max="4879" width="8.28515625" style="2" customWidth="1"/>
    <col min="4880" max="4880" width="8.5703125" style="2" customWidth="1"/>
    <col min="4881" max="4881" width="8" style="2" customWidth="1"/>
    <col min="4882" max="4882" width="8.42578125" style="2" customWidth="1"/>
    <col min="4883" max="4883" width="20.140625" style="2" customWidth="1"/>
    <col min="4884" max="4884" width="4.28515625" style="2" customWidth="1"/>
    <col min="4885" max="4885" width="11" style="2" customWidth="1"/>
    <col min="4886" max="4886" width="9.140625" style="2" customWidth="1"/>
    <col min="4887" max="4887" width="8.85546875" style="2" customWidth="1"/>
    <col min="4888" max="4888" width="8.7109375" style="2" customWidth="1"/>
    <col min="4889" max="4889" width="14.85546875" style="2" customWidth="1"/>
    <col min="4890" max="4890" width="59.7109375" style="2" customWidth="1"/>
    <col min="4891" max="4891" width="25" style="2" customWidth="1"/>
    <col min="4892" max="4892" width="41.28515625" style="2" customWidth="1"/>
    <col min="4893" max="5120" width="11.42578125" style="2"/>
    <col min="5121" max="5121" width="26.42578125" style="2" customWidth="1"/>
    <col min="5122" max="5122" width="21.7109375" style="2" customWidth="1"/>
    <col min="5123" max="5123" width="19.85546875" style="2" customWidth="1"/>
    <col min="5124" max="5124" width="19.7109375" style="2" customWidth="1"/>
    <col min="5125" max="5125" width="5.5703125" style="2" customWidth="1"/>
    <col min="5126" max="5126" width="19.28515625" style="2" customWidth="1"/>
    <col min="5127" max="5127" width="19" style="2" customWidth="1"/>
    <col min="5128" max="5128" width="18" style="2" customWidth="1"/>
    <col min="5129" max="5129" width="17.28515625" style="2" customWidth="1"/>
    <col min="5130" max="5130" width="16.140625" style="2" customWidth="1"/>
    <col min="5131" max="5131" width="17.28515625" style="2" customWidth="1"/>
    <col min="5132" max="5132" width="16.28515625" style="2" customWidth="1"/>
    <col min="5133" max="5133" width="15.42578125" style="2" customWidth="1"/>
    <col min="5134" max="5134" width="17.140625" style="2" customWidth="1"/>
    <col min="5135" max="5135" width="8.28515625" style="2" customWidth="1"/>
    <col min="5136" max="5136" width="8.5703125" style="2" customWidth="1"/>
    <col min="5137" max="5137" width="8" style="2" customWidth="1"/>
    <col min="5138" max="5138" width="8.42578125" style="2" customWidth="1"/>
    <col min="5139" max="5139" width="20.140625" style="2" customWidth="1"/>
    <col min="5140" max="5140" width="4.28515625" style="2" customWidth="1"/>
    <col min="5141" max="5141" width="11" style="2" customWidth="1"/>
    <col min="5142" max="5142" width="9.140625" style="2" customWidth="1"/>
    <col min="5143" max="5143" width="8.85546875" style="2" customWidth="1"/>
    <col min="5144" max="5144" width="8.7109375" style="2" customWidth="1"/>
    <col min="5145" max="5145" width="14.85546875" style="2" customWidth="1"/>
    <col min="5146" max="5146" width="59.7109375" style="2" customWidth="1"/>
    <col min="5147" max="5147" width="25" style="2" customWidth="1"/>
    <col min="5148" max="5148" width="41.28515625" style="2" customWidth="1"/>
    <col min="5149" max="5376" width="11.42578125" style="2"/>
    <col min="5377" max="5377" width="26.42578125" style="2" customWidth="1"/>
    <col min="5378" max="5378" width="21.7109375" style="2" customWidth="1"/>
    <col min="5379" max="5379" width="19.85546875" style="2" customWidth="1"/>
    <col min="5380" max="5380" width="19.7109375" style="2" customWidth="1"/>
    <col min="5381" max="5381" width="5.5703125" style="2" customWidth="1"/>
    <col min="5382" max="5382" width="19.28515625" style="2" customWidth="1"/>
    <col min="5383" max="5383" width="19" style="2" customWidth="1"/>
    <col min="5384" max="5384" width="18" style="2" customWidth="1"/>
    <col min="5385" max="5385" width="17.28515625" style="2" customWidth="1"/>
    <col min="5386" max="5386" width="16.140625" style="2" customWidth="1"/>
    <col min="5387" max="5387" width="17.28515625" style="2" customWidth="1"/>
    <col min="5388" max="5388" width="16.28515625" style="2" customWidth="1"/>
    <col min="5389" max="5389" width="15.42578125" style="2" customWidth="1"/>
    <col min="5390" max="5390" width="17.140625" style="2" customWidth="1"/>
    <col min="5391" max="5391" width="8.28515625" style="2" customWidth="1"/>
    <col min="5392" max="5392" width="8.5703125" style="2" customWidth="1"/>
    <col min="5393" max="5393" width="8" style="2" customWidth="1"/>
    <col min="5394" max="5394" width="8.42578125" style="2" customWidth="1"/>
    <col min="5395" max="5395" width="20.140625" style="2" customWidth="1"/>
    <col min="5396" max="5396" width="4.28515625" style="2" customWidth="1"/>
    <col min="5397" max="5397" width="11" style="2" customWidth="1"/>
    <col min="5398" max="5398" width="9.140625" style="2" customWidth="1"/>
    <col min="5399" max="5399" width="8.85546875" style="2" customWidth="1"/>
    <col min="5400" max="5400" width="8.7109375" style="2" customWidth="1"/>
    <col min="5401" max="5401" width="14.85546875" style="2" customWidth="1"/>
    <col min="5402" max="5402" width="59.7109375" style="2" customWidth="1"/>
    <col min="5403" max="5403" width="25" style="2" customWidth="1"/>
    <col min="5404" max="5404" width="41.28515625" style="2" customWidth="1"/>
    <col min="5405" max="5632" width="11.42578125" style="2"/>
    <col min="5633" max="5633" width="26.42578125" style="2" customWidth="1"/>
    <col min="5634" max="5634" width="21.7109375" style="2" customWidth="1"/>
    <col min="5635" max="5635" width="19.85546875" style="2" customWidth="1"/>
    <col min="5636" max="5636" width="19.7109375" style="2" customWidth="1"/>
    <col min="5637" max="5637" width="5.5703125" style="2" customWidth="1"/>
    <col min="5638" max="5638" width="19.28515625" style="2" customWidth="1"/>
    <col min="5639" max="5639" width="19" style="2" customWidth="1"/>
    <col min="5640" max="5640" width="18" style="2" customWidth="1"/>
    <col min="5641" max="5641" width="17.28515625" style="2" customWidth="1"/>
    <col min="5642" max="5642" width="16.140625" style="2" customWidth="1"/>
    <col min="5643" max="5643" width="17.28515625" style="2" customWidth="1"/>
    <col min="5644" max="5644" width="16.28515625" style="2" customWidth="1"/>
    <col min="5645" max="5645" width="15.42578125" style="2" customWidth="1"/>
    <col min="5646" max="5646" width="17.140625" style="2" customWidth="1"/>
    <col min="5647" max="5647" width="8.28515625" style="2" customWidth="1"/>
    <col min="5648" max="5648" width="8.5703125" style="2" customWidth="1"/>
    <col min="5649" max="5649" width="8" style="2" customWidth="1"/>
    <col min="5650" max="5650" width="8.42578125" style="2" customWidth="1"/>
    <col min="5651" max="5651" width="20.140625" style="2" customWidth="1"/>
    <col min="5652" max="5652" width="4.28515625" style="2" customWidth="1"/>
    <col min="5653" max="5653" width="11" style="2" customWidth="1"/>
    <col min="5654" max="5654" width="9.140625" style="2" customWidth="1"/>
    <col min="5655" max="5655" width="8.85546875" style="2" customWidth="1"/>
    <col min="5656" max="5656" width="8.7109375" style="2" customWidth="1"/>
    <col min="5657" max="5657" width="14.85546875" style="2" customWidth="1"/>
    <col min="5658" max="5658" width="59.7109375" style="2" customWidth="1"/>
    <col min="5659" max="5659" width="25" style="2" customWidth="1"/>
    <col min="5660" max="5660" width="41.28515625" style="2" customWidth="1"/>
    <col min="5661" max="5888" width="11.42578125" style="2"/>
    <col min="5889" max="5889" width="26.42578125" style="2" customWidth="1"/>
    <col min="5890" max="5890" width="21.7109375" style="2" customWidth="1"/>
    <col min="5891" max="5891" width="19.85546875" style="2" customWidth="1"/>
    <col min="5892" max="5892" width="19.7109375" style="2" customWidth="1"/>
    <col min="5893" max="5893" width="5.5703125" style="2" customWidth="1"/>
    <col min="5894" max="5894" width="19.28515625" style="2" customWidth="1"/>
    <col min="5895" max="5895" width="19" style="2" customWidth="1"/>
    <col min="5896" max="5896" width="18" style="2" customWidth="1"/>
    <col min="5897" max="5897" width="17.28515625" style="2" customWidth="1"/>
    <col min="5898" max="5898" width="16.140625" style="2" customWidth="1"/>
    <col min="5899" max="5899" width="17.28515625" style="2" customWidth="1"/>
    <col min="5900" max="5900" width="16.28515625" style="2" customWidth="1"/>
    <col min="5901" max="5901" width="15.42578125" style="2" customWidth="1"/>
    <col min="5902" max="5902" width="17.140625" style="2" customWidth="1"/>
    <col min="5903" max="5903" width="8.28515625" style="2" customWidth="1"/>
    <col min="5904" max="5904" width="8.5703125" style="2" customWidth="1"/>
    <col min="5905" max="5905" width="8" style="2" customWidth="1"/>
    <col min="5906" max="5906" width="8.42578125" style="2" customWidth="1"/>
    <col min="5907" max="5907" width="20.140625" style="2" customWidth="1"/>
    <col min="5908" max="5908" width="4.28515625" style="2" customWidth="1"/>
    <col min="5909" max="5909" width="11" style="2" customWidth="1"/>
    <col min="5910" max="5910" width="9.140625" style="2" customWidth="1"/>
    <col min="5911" max="5911" width="8.85546875" style="2" customWidth="1"/>
    <col min="5912" max="5912" width="8.7109375" style="2" customWidth="1"/>
    <col min="5913" max="5913" width="14.85546875" style="2" customWidth="1"/>
    <col min="5914" max="5914" width="59.7109375" style="2" customWidth="1"/>
    <col min="5915" max="5915" width="25" style="2" customWidth="1"/>
    <col min="5916" max="5916" width="41.28515625" style="2" customWidth="1"/>
    <col min="5917" max="6144" width="11.42578125" style="2"/>
    <col min="6145" max="6145" width="26.42578125" style="2" customWidth="1"/>
    <col min="6146" max="6146" width="21.7109375" style="2" customWidth="1"/>
    <col min="6147" max="6147" width="19.85546875" style="2" customWidth="1"/>
    <col min="6148" max="6148" width="19.7109375" style="2" customWidth="1"/>
    <col min="6149" max="6149" width="5.5703125" style="2" customWidth="1"/>
    <col min="6150" max="6150" width="19.28515625" style="2" customWidth="1"/>
    <col min="6151" max="6151" width="19" style="2" customWidth="1"/>
    <col min="6152" max="6152" width="18" style="2" customWidth="1"/>
    <col min="6153" max="6153" width="17.28515625" style="2" customWidth="1"/>
    <col min="6154" max="6154" width="16.140625" style="2" customWidth="1"/>
    <col min="6155" max="6155" width="17.28515625" style="2" customWidth="1"/>
    <col min="6156" max="6156" width="16.28515625" style="2" customWidth="1"/>
    <col min="6157" max="6157" width="15.42578125" style="2" customWidth="1"/>
    <col min="6158" max="6158" width="17.140625" style="2" customWidth="1"/>
    <col min="6159" max="6159" width="8.28515625" style="2" customWidth="1"/>
    <col min="6160" max="6160" width="8.5703125" style="2" customWidth="1"/>
    <col min="6161" max="6161" width="8" style="2" customWidth="1"/>
    <col min="6162" max="6162" width="8.42578125" style="2" customWidth="1"/>
    <col min="6163" max="6163" width="20.140625" style="2" customWidth="1"/>
    <col min="6164" max="6164" width="4.28515625" style="2" customWidth="1"/>
    <col min="6165" max="6165" width="11" style="2" customWidth="1"/>
    <col min="6166" max="6166" width="9.140625" style="2" customWidth="1"/>
    <col min="6167" max="6167" width="8.85546875" style="2" customWidth="1"/>
    <col min="6168" max="6168" width="8.7109375" style="2" customWidth="1"/>
    <col min="6169" max="6169" width="14.85546875" style="2" customWidth="1"/>
    <col min="6170" max="6170" width="59.7109375" style="2" customWidth="1"/>
    <col min="6171" max="6171" width="25" style="2" customWidth="1"/>
    <col min="6172" max="6172" width="41.28515625" style="2" customWidth="1"/>
    <col min="6173" max="6400" width="11.42578125" style="2"/>
    <col min="6401" max="6401" width="26.42578125" style="2" customWidth="1"/>
    <col min="6402" max="6402" width="21.7109375" style="2" customWidth="1"/>
    <col min="6403" max="6403" width="19.85546875" style="2" customWidth="1"/>
    <col min="6404" max="6404" width="19.7109375" style="2" customWidth="1"/>
    <col min="6405" max="6405" width="5.5703125" style="2" customWidth="1"/>
    <col min="6406" max="6406" width="19.28515625" style="2" customWidth="1"/>
    <col min="6407" max="6407" width="19" style="2" customWidth="1"/>
    <col min="6408" max="6408" width="18" style="2" customWidth="1"/>
    <col min="6409" max="6409" width="17.28515625" style="2" customWidth="1"/>
    <col min="6410" max="6410" width="16.140625" style="2" customWidth="1"/>
    <col min="6411" max="6411" width="17.28515625" style="2" customWidth="1"/>
    <col min="6412" max="6412" width="16.28515625" style="2" customWidth="1"/>
    <col min="6413" max="6413" width="15.42578125" style="2" customWidth="1"/>
    <col min="6414" max="6414" width="17.140625" style="2" customWidth="1"/>
    <col min="6415" max="6415" width="8.28515625" style="2" customWidth="1"/>
    <col min="6416" max="6416" width="8.5703125" style="2" customWidth="1"/>
    <col min="6417" max="6417" width="8" style="2" customWidth="1"/>
    <col min="6418" max="6418" width="8.42578125" style="2" customWidth="1"/>
    <col min="6419" max="6419" width="20.140625" style="2" customWidth="1"/>
    <col min="6420" max="6420" width="4.28515625" style="2" customWidth="1"/>
    <col min="6421" max="6421" width="11" style="2" customWidth="1"/>
    <col min="6422" max="6422" width="9.140625" style="2" customWidth="1"/>
    <col min="6423" max="6423" width="8.85546875" style="2" customWidth="1"/>
    <col min="6424" max="6424" width="8.7109375" style="2" customWidth="1"/>
    <col min="6425" max="6425" width="14.85546875" style="2" customWidth="1"/>
    <col min="6426" max="6426" width="59.7109375" style="2" customWidth="1"/>
    <col min="6427" max="6427" width="25" style="2" customWidth="1"/>
    <col min="6428" max="6428" width="41.28515625" style="2" customWidth="1"/>
    <col min="6429" max="6656" width="11.42578125" style="2"/>
    <col min="6657" max="6657" width="26.42578125" style="2" customWidth="1"/>
    <col min="6658" max="6658" width="21.7109375" style="2" customWidth="1"/>
    <col min="6659" max="6659" width="19.85546875" style="2" customWidth="1"/>
    <col min="6660" max="6660" width="19.7109375" style="2" customWidth="1"/>
    <col min="6661" max="6661" width="5.5703125" style="2" customWidth="1"/>
    <col min="6662" max="6662" width="19.28515625" style="2" customWidth="1"/>
    <col min="6663" max="6663" width="19" style="2" customWidth="1"/>
    <col min="6664" max="6664" width="18" style="2" customWidth="1"/>
    <col min="6665" max="6665" width="17.28515625" style="2" customWidth="1"/>
    <col min="6666" max="6666" width="16.140625" style="2" customWidth="1"/>
    <col min="6667" max="6667" width="17.28515625" style="2" customWidth="1"/>
    <col min="6668" max="6668" width="16.28515625" style="2" customWidth="1"/>
    <col min="6669" max="6669" width="15.42578125" style="2" customWidth="1"/>
    <col min="6670" max="6670" width="17.140625" style="2" customWidth="1"/>
    <col min="6671" max="6671" width="8.28515625" style="2" customWidth="1"/>
    <col min="6672" max="6672" width="8.5703125" style="2" customWidth="1"/>
    <col min="6673" max="6673" width="8" style="2" customWidth="1"/>
    <col min="6674" max="6674" width="8.42578125" style="2" customWidth="1"/>
    <col min="6675" max="6675" width="20.140625" style="2" customWidth="1"/>
    <col min="6676" max="6676" width="4.28515625" style="2" customWidth="1"/>
    <col min="6677" max="6677" width="11" style="2" customWidth="1"/>
    <col min="6678" max="6678" width="9.140625" style="2" customWidth="1"/>
    <col min="6679" max="6679" width="8.85546875" style="2" customWidth="1"/>
    <col min="6680" max="6680" width="8.7109375" style="2" customWidth="1"/>
    <col min="6681" max="6681" width="14.85546875" style="2" customWidth="1"/>
    <col min="6682" max="6682" width="59.7109375" style="2" customWidth="1"/>
    <col min="6683" max="6683" width="25" style="2" customWidth="1"/>
    <col min="6684" max="6684" width="41.28515625" style="2" customWidth="1"/>
    <col min="6685" max="6912" width="11.42578125" style="2"/>
    <col min="6913" max="6913" width="26.42578125" style="2" customWidth="1"/>
    <col min="6914" max="6914" width="21.7109375" style="2" customWidth="1"/>
    <col min="6915" max="6915" width="19.85546875" style="2" customWidth="1"/>
    <col min="6916" max="6916" width="19.7109375" style="2" customWidth="1"/>
    <col min="6917" max="6917" width="5.5703125" style="2" customWidth="1"/>
    <col min="6918" max="6918" width="19.28515625" style="2" customWidth="1"/>
    <col min="6919" max="6919" width="19" style="2" customWidth="1"/>
    <col min="6920" max="6920" width="18" style="2" customWidth="1"/>
    <col min="6921" max="6921" width="17.28515625" style="2" customWidth="1"/>
    <col min="6922" max="6922" width="16.140625" style="2" customWidth="1"/>
    <col min="6923" max="6923" width="17.28515625" style="2" customWidth="1"/>
    <col min="6924" max="6924" width="16.28515625" style="2" customWidth="1"/>
    <col min="6925" max="6925" width="15.42578125" style="2" customWidth="1"/>
    <col min="6926" max="6926" width="17.140625" style="2" customWidth="1"/>
    <col min="6927" max="6927" width="8.28515625" style="2" customWidth="1"/>
    <col min="6928" max="6928" width="8.5703125" style="2" customWidth="1"/>
    <col min="6929" max="6929" width="8" style="2" customWidth="1"/>
    <col min="6930" max="6930" width="8.42578125" style="2" customWidth="1"/>
    <col min="6931" max="6931" width="20.140625" style="2" customWidth="1"/>
    <col min="6932" max="6932" width="4.28515625" style="2" customWidth="1"/>
    <col min="6933" max="6933" width="11" style="2" customWidth="1"/>
    <col min="6934" max="6934" width="9.140625" style="2" customWidth="1"/>
    <col min="6935" max="6935" width="8.85546875" style="2" customWidth="1"/>
    <col min="6936" max="6936" width="8.7109375" style="2" customWidth="1"/>
    <col min="6937" max="6937" width="14.85546875" style="2" customWidth="1"/>
    <col min="6938" max="6938" width="59.7109375" style="2" customWidth="1"/>
    <col min="6939" max="6939" width="25" style="2" customWidth="1"/>
    <col min="6940" max="6940" width="41.28515625" style="2" customWidth="1"/>
    <col min="6941" max="7168" width="11.42578125" style="2"/>
    <col min="7169" max="7169" width="26.42578125" style="2" customWidth="1"/>
    <col min="7170" max="7170" width="21.7109375" style="2" customWidth="1"/>
    <col min="7171" max="7171" width="19.85546875" style="2" customWidth="1"/>
    <col min="7172" max="7172" width="19.7109375" style="2" customWidth="1"/>
    <col min="7173" max="7173" width="5.5703125" style="2" customWidth="1"/>
    <col min="7174" max="7174" width="19.28515625" style="2" customWidth="1"/>
    <col min="7175" max="7175" width="19" style="2" customWidth="1"/>
    <col min="7176" max="7176" width="18" style="2" customWidth="1"/>
    <col min="7177" max="7177" width="17.28515625" style="2" customWidth="1"/>
    <col min="7178" max="7178" width="16.140625" style="2" customWidth="1"/>
    <col min="7179" max="7179" width="17.28515625" style="2" customWidth="1"/>
    <col min="7180" max="7180" width="16.28515625" style="2" customWidth="1"/>
    <col min="7181" max="7181" width="15.42578125" style="2" customWidth="1"/>
    <col min="7182" max="7182" width="17.140625" style="2" customWidth="1"/>
    <col min="7183" max="7183" width="8.28515625" style="2" customWidth="1"/>
    <col min="7184" max="7184" width="8.5703125" style="2" customWidth="1"/>
    <col min="7185" max="7185" width="8" style="2" customWidth="1"/>
    <col min="7186" max="7186" width="8.42578125" style="2" customWidth="1"/>
    <col min="7187" max="7187" width="20.140625" style="2" customWidth="1"/>
    <col min="7188" max="7188" width="4.28515625" style="2" customWidth="1"/>
    <col min="7189" max="7189" width="11" style="2" customWidth="1"/>
    <col min="7190" max="7190" width="9.140625" style="2" customWidth="1"/>
    <col min="7191" max="7191" width="8.85546875" style="2" customWidth="1"/>
    <col min="7192" max="7192" width="8.7109375" style="2" customWidth="1"/>
    <col min="7193" max="7193" width="14.85546875" style="2" customWidth="1"/>
    <col min="7194" max="7194" width="59.7109375" style="2" customWidth="1"/>
    <col min="7195" max="7195" width="25" style="2" customWidth="1"/>
    <col min="7196" max="7196" width="41.28515625" style="2" customWidth="1"/>
    <col min="7197" max="7424" width="11.42578125" style="2"/>
    <col min="7425" max="7425" width="26.42578125" style="2" customWidth="1"/>
    <col min="7426" max="7426" width="21.7109375" style="2" customWidth="1"/>
    <col min="7427" max="7427" width="19.85546875" style="2" customWidth="1"/>
    <col min="7428" max="7428" width="19.7109375" style="2" customWidth="1"/>
    <col min="7429" max="7429" width="5.5703125" style="2" customWidth="1"/>
    <col min="7430" max="7430" width="19.28515625" style="2" customWidth="1"/>
    <col min="7431" max="7431" width="19" style="2" customWidth="1"/>
    <col min="7432" max="7432" width="18" style="2" customWidth="1"/>
    <col min="7433" max="7433" width="17.28515625" style="2" customWidth="1"/>
    <col min="7434" max="7434" width="16.140625" style="2" customWidth="1"/>
    <col min="7435" max="7435" width="17.28515625" style="2" customWidth="1"/>
    <col min="7436" max="7436" width="16.28515625" style="2" customWidth="1"/>
    <col min="7437" max="7437" width="15.42578125" style="2" customWidth="1"/>
    <col min="7438" max="7438" width="17.140625" style="2" customWidth="1"/>
    <col min="7439" max="7439" width="8.28515625" style="2" customWidth="1"/>
    <col min="7440" max="7440" width="8.5703125" style="2" customWidth="1"/>
    <col min="7441" max="7441" width="8" style="2" customWidth="1"/>
    <col min="7442" max="7442" width="8.42578125" style="2" customWidth="1"/>
    <col min="7443" max="7443" width="20.140625" style="2" customWidth="1"/>
    <col min="7444" max="7444" width="4.28515625" style="2" customWidth="1"/>
    <col min="7445" max="7445" width="11" style="2" customWidth="1"/>
    <col min="7446" max="7446" width="9.140625" style="2" customWidth="1"/>
    <col min="7447" max="7447" width="8.85546875" style="2" customWidth="1"/>
    <col min="7448" max="7448" width="8.7109375" style="2" customWidth="1"/>
    <col min="7449" max="7449" width="14.85546875" style="2" customWidth="1"/>
    <col min="7450" max="7450" width="59.7109375" style="2" customWidth="1"/>
    <col min="7451" max="7451" width="25" style="2" customWidth="1"/>
    <col min="7452" max="7452" width="41.28515625" style="2" customWidth="1"/>
    <col min="7453" max="7680" width="11.42578125" style="2"/>
    <col min="7681" max="7681" width="26.42578125" style="2" customWidth="1"/>
    <col min="7682" max="7682" width="21.7109375" style="2" customWidth="1"/>
    <col min="7683" max="7683" width="19.85546875" style="2" customWidth="1"/>
    <col min="7684" max="7684" width="19.7109375" style="2" customWidth="1"/>
    <col min="7685" max="7685" width="5.5703125" style="2" customWidth="1"/>
    <col min="7686" max="7686" width="19.28515625" style="2" customWidth="1"/>
    <col min="7687" max="7687" width="19" style="2" customWidth="1"/>
    <col min="7688" max="7688" width="18" style="2" customWidth="1"/>
    <col min="7689" max="7689" width="17.28515625" style="2" customWidth="1"/>
    <col min="7690" max="7690" width="16.140625" style="2" customWidth="1"/>
    <col min="7691" max="7691" width="17.28515625" style="2" customWidth="1"/>
    <col min="7692" max="7692" width="16.28515625" style="2" customWidth="1"/>
    <col min="7693" max="7693" width="15.42578125" style="2" customWidth="1"/>
    <col min="7694" max="7694" width="17.140625" style="2" customWidth="1"/>
    <col min="7695" max="7695" width="8.28515625" style="2" customWidth="1"/>
    <col min="7696" max="7696" width="8.5703125" style="2" customWidth="1"/>
    <col min="7697" max="7697" width="8" style="2" customWidth="1"/>
    <col min="7698" max="7698" width="8.42578125" style="2" customWidth="1"/>
    <col min="7699" max="7699" width="20.140625" style="2" customWidth="1"/>
    <col min="7700" max="7700" width="4.28515625" style="2" customWidth="1"/>
    <col min="7701" max="7701" width="11" style="2" customWidth="1"/>
    <col min="7702" max="7702" width="9.140625" style="2" customWidth="1"/>
    <col min="7703" max="7703" width="8.85546875" style="2" customWidth="1"/>
    <col min="7704" max="7704" width="8.7109375" style="2" customWidth="1"/>
    <col min="7705" max="7705" width="14.85546875" style="2" customWidth="1"/>
    <col min="7706" max="7706" width="59.7109375" style="2" customWidth="1"/>
    <col min="7707" max="7707" width="25" style="2" customWidth="1"/>
    <col min="7708" max="7708" width="41.28515625" style="2" customWidth="1"/>
    <col min="7709" max="7936" width="11.42578125" style="2"/>
    <col min="7937" max="7937" width="26.42578125" style="2" customWidth="1"/>
    <col min="7938" max="7938" width="21.7109375" style="2" customWidth="1"/>
    <col min="7939" max="7939" width="19.85546875" style="2" customWidth="1"/>
    <col min="7940" max="7940" width="19.7109375" style="2" customWidth="1"/>
    <col min="7941" max="7941" width="5.5703125" style="2" customWidth="1"/>
    <col min="7942" max="7942" width="19.28515625" style="2" customWidth="1"/>
    <col min="7943" max="7943" width="19" style="2" customWidth="1"/>
    <col min="7944" max="7944" width="18" style="2" customWidth="1"/>
    <col min="7945" max="7945" width="17.28515625" style="2" customWidth="1"/>
    <col min="7946" max="7946" width="16.140625" style="2" customWidth="1"/>
    <col min="7947" max="7947" width="17.28515625" style="2" customWidth="1"/>
    <col min="7948" max="7948" width="16.28515625" style="2" customWidth="1"/>
    <col min="7949" max="7949" width="15.42578125" style="2" customWidth="1"/>
    <col min="7950" max="7950" width="17.140625" style="2" customWidth="1"/>
    <col min="7951" max="7951" width="8.28515625" style="2" customWidth="1"/>
    <col min="7952" max="7952" width="8.5703125" style="2" customWidth="1"/>
    <col min="7953" max="7953" width="8" style="2" customWidth="1"/>
    <col min="7954" max="7954" width="8.42578125" style="2" customWidth="1"/>
    <col min="7955" max="7955" width="20.140625" style="2" customWidth="1"/>
    <col min="7956" max="7956" width="4.28515625" style="2" customWidth="1"/>
    <col min="7957" max="7957" width="11" style="2" customWidth="1"/>
    <col min="7958" max="7958" width="9.140625" style="2" customWidth="1"/>
    <col min="7959" max="7959" width="8.85546875" style="2" customWidth="1"/>
    <col min="7960" max="7960" width="8.7109375" style="2" customWidth="1"/>
    <col min="7961" max="7961" width="14.85546875" style="2" customWidth="1"/>
    <col min="7962" max="7962" width="59.7109375" style="2" customWidth="1"/>
    <col min="7963" max="7963" width="25" style="2" customWidth="1"/>
    <col min="7964" max="7964" width="41.28515625" style="2" customWidth="1"/>
    <col min="7965" max="8192" width="11.42578125" style="2"/>
    <col min="8193" max="8193" width="26.42578125" style="2" customWidth="1"/>
    <col min="8194" max="8194" width="21.7109375" style="2" customWidth="1"/>
    <col min="8195" max="8195" width="19.85546875" style="2" customWidth="1"/>
    <col min="8196" max="8196" width="19.7109375" style="2" customWidth="1"/>
    <col min="8197" max="8197" width="5.5703125" style="2" customWidth="1"/>
    <col min="8198" max="8198" width="19.28515625" style="2" customWidth="1"/>
    <col min="8199" max="8199" width="19" style="2" customWidth="1"/>
    <col min="8200" max="8200" width="18" style="2" customWidth="1"/>
    <col min="8201" max="8201" width="17.28515625" style="2" customWidth="1"/>
    <col min="8202" max="8202" width="16.140625" style="2" customWidth="1"/>
    <col min="8203" max="8203" width="17.28515625" style="2" customWidth="1"/>
    <col min="8204" max="8204" width="16.28515625" style="2" customWidth="1"/>
    <col min="8205" max="8205" width="15.42578125" style="2" customWidth="1"/>
    <col min="8206" max="8206" width="17.140625" style="2" customWidth="1"/>
    <col min="8207" max="8207" width="8.28515625" style="2" customWidth="1"/>
    <col min="8208" max="8208" width="8.5703125" style="2" customWidth="1"/>
    <col min="8209" max="8209" width="8" style="2" customWidth="1"/>
    <col min="8210" max="8210" width="8.42578125" style="2" customWidth="1"/>
    <col min="8211" max="8211" width="20.140625" style="2" customWidth="1"/>
    <col min="8212" max="8212" width="4.28515625" style="2" customWidth="1"/>
    <col min="8213" max="8213" width="11" style="2" customWidth="1"/>
    <col min="8214" max="8214" width="9.140625" style="2" customWidth="1"/>
    <col min="8215" max="8215" width="8.85546875" style="2" customWidth="1"/>
    <col min="8216" max="8216" width="8.7109375" style="2" customWidth="1"/>
    <col min="8217" max="8217" width="14.85546875" style="2" customWidth="1"/>
    <col min="8218" max="8218" width="59.7109375" style="2" customWidth="1"/>
    <col min="8219" max="8219" width="25" style="2" customWidth="1"/>
    <col min="8220" max="8220" width="41.28515625" style="2" customWidth="1"/>
    <col min="8221" max="8448" width="11.42578125" style="2"/>
    <col min="8449" max="8449" width="26.42578125" style="2" customWidth="1"/>
    <col min="8450" max="8450" width="21.7109375" style="2" customWidth="1"/>
    <col min="8451" max="8451" width="19.85546875" style="2" customWidth="1"/>
    <col min="8452" max="8452" width="19.7109375" style="2" customWidth="1"/>
    <col min="8453" max="8453" width="5.5703125" style="2" customWidth="1"/>
    <col min="8454" max="8454" width="19.28515625" style="2" customWidth="1"/>
    <col min="8455" max="8455" width="19" style="2" customWidth="1"/>
    <col min="8456" max="8456" width="18" style="2" customWidth="1"/>
    <col min="8457" max="8457" width="17.28515625" style="2" customWidth="1"/>
    <col min="8458" max="8458" width="16.140625" style="2" customWidth="1"/>
    <col min="8459" max="8459" width="17.28515625" style="2" customWidth="1"/>
    <col min="8460" max="8460" width="16.28515625" style="2" customWidth="1"/>
    <col min="8461" max="8461" width="15.42578125" style="2" customWidth="1"/>
    <col min="8462" max="8462" width="17.140625" style="2" customWidth="1"/>
    <col min="8463" max="8463" width="8.28515625" style="2" customWidth="1"/>
    <col min="8464" max="8464" width="8.5703125" style="2" customWidth="1"/>
    <col min="8465" max="8465" width="8" style="2" customWidth="1"/>
    <col min="8466" max="8466" width="8.42578125" style="2" customWidth="1"/>
    <col min="8467" max="8467" width="20.140625" style="2" customWidth="1"/>
    <col min="8468" max="8468" width="4.28515625" style="2" customWidth="1"/>
    <col min="8469" max="8469" width="11" style="2" customWidth="1"/>
    <col min="8470" max="8470" width="9.140625" style="2" customWidth="1"/>
    <col min="8471" max="8471" width="8.85546875" style="2" customWidth="1"/>
    <col min="8472" max="8472" width="8.7109375" style="2" customWidth="1"/>
    <col min="8473" max="8473" width="14.85546875" style="2" customWidth="1"/>
    <col min="8474" max="8474" width="59.7109375" style="2" customWidth="1"/>
    <col min="8475" max="8475" width="25" style="2" customWidth="1"/>
    <col min="8476" max="8476" width="41.28515625" style="2" customWidth="1"/>
    <col min="8477" max="8704" width="11.42578125" style="2"/>
    <col min="8705" max="8705" width="26.42578125" style="2" customWidth="1"/>
    <col min="8706" max="8706" width="21.7109375" style="2" customWidth="1"/>
    <col min="8707" max="8707" width="19.85546875" style="2" customWidth="1"/>
    <col min="8708" max="8708" width="19.7109375" style="2" customWidth="1"/>
    <col min="8709" max="8709" width="5.5703125" style="2" customWidth="1"/>
    <col min="8710" max="8710" width="19.28515625" style="2" customWidth="1"/>
    <col min="8711" max="8711" width="19" style="2" customWidth="1"/>
    <col min="8712" max="8712" width="18" style="2" customWidth="1"/>
    <col min="8713" max="8713" width="17.28515625" style="2" customWidth="1"/>
    <col min="8714" max="8714" width="16.140625" style="2" customWidth="1"/>
    <col min="8715" max="8715" width="17.28515625" style="2" customWidth="1"/>
    <col min="8716" max="8716" width="16.28515625" style="2" customWidth="1"/>
    <col min="8717" max="8717" width="15.42578125" style="2" customWidth="1"/>
    <col min="8718" max="8718" width="17.140625" style="2" customWidth="1"/>
    <col min="8719" max="8719" width="8.28515625" style="2" customWidth="1"/>
    <col min="8720" max="8720" width="8.5703125" style="2" customWidth="1"/>
    <col min="8721" max="8721" width="8" style="2" customWidth="1"/>
    <col min="8722" max="8722" width="8.42578125" style="2" customWidth="1"/>
    <col min="8723" max="8723" width="20.140625" style="2" customWidth="1"/>
    <col min="8724" max="8724" width="4.28515625" style="2" customWidth="1"/>
    <col min="8725" max="8725" width="11" style="2" customWidth="1"/>
    <col min="8726" max="8726" width="9.140625" style="2" customWidth="1"/>
    <col min="8727" max="8727" width="8.85546875" style="2" customWidth="1"/>
    <col min="8728" max="8728" width="8.7109375" style="2" customWidth="1"/>
    <col min="8729" max="8729" width="14.85546875" style="2" customWidth="1"/>
    <col min="8730" max="8730" width="59.7109375" style="2" customWidth="1"/>
    <col min="8731" max="8731" width="25" style="2" customWidth="1"/>
    <col min="8732" max="8732" width="41.28515625" style="2" customWidth="1"/>
    <col min="8733" max="8960" width="11.42578125" style="2"/>
    <col min="8961" max="8961" width="26.42578125" style="2" customWidth="1"/>
    <col min="8962" max="8962" width="21.7109375" style="2" customWidth="1"/>
    <col min="8963" max="8963" width="19.85546875" style="2" customWidth="1"/>
    <col min="8964" max="8964" width="19.7109375" style="2" customWidth="1"/>
    <col min="8965" max="8965" width="5.5703125" style="2" customWidth="1"/>
    <col min="8966" max="8966" width="19.28515625" style="2" customWidth="1"/>
    <col min="8967" max="8967" width="19" style="2" customWidth="1"/>
    <col min="8968" max="8968" width="18" style="2" customWidth="1"/>
    <col min="8969" max="8969" width="17.28515625" style="2" customWidth="1"/>
    <col min="8970" max="8970" width="16.140625" style="2" customWidth="1"/>
    <col min="8971" max="8971" width="17.28515625" style="2" customWidth="1"/>
    <col min="8972" max="8972" width="16.28515625" style="2" customWidth="1"/>
    <col min="8973" max="8973" width="15.42578125" style="2" customWidth="1"/>
    <col min="8974" max="8974" width="17.140625" style="2" customWidth="1"/>
    <col min="8975" max="8975" width="8.28515625" style="2" customWidth="1"/>
    <col min="8976" max="8976" width="8.5703125" style="2" customWidth="1"/>
    <col min="8977" max="8977" width="8" style="2" customWidth="1"/>
    <col min="8978" max="8978" width="8.42578125" style="2" customWidth="1"/>
    <col min="8979" max="8979" width="20.140625" style="2" customWidth="1"/>
    <col min="8980" max="8980" width="4.28515625" style="2" customWidth="1"/>
    <col min="8981" max="8981" width="11" style="2" customWidth="1"/>
    <col min="8982" max="8982" width="9.140625" style="2" customWidth="1"/>
    <col min="8983" max="8983" width="8.85546875" style="2" customWidth="1"/>
    <col min="8984" max="8984" width="8.7109375" style="2" customWidth="1"/>
    <col min="8985" max="8985" width="14.85546875" style="2" customWidth="1"/>
    <col min="8986" max="8986" width="59.7109375" style="2" customWidth="1"/>
    <col min="8987" max="8987" width="25" style="2" customWidth="1"/>
    <col min="8988" max="8988" width="41.28515625" style="2" customWidth="1"/>
    <col min="8989" max="9216" width="11.42578125" style="2"/>
    <col min="9217" max="9217" width="26.42578125" style="2" customWidth="1"/>
    <col min="9218" max="9218" width="21.7109375" style="2" customWidth="1"/>
    <col min="9219" max="9219" width="19.85546875" style="2" customWidth="1"/>
    <col min="9220" max="9220" width="19.7109375" style="2" customWidth="1"/>
    <col min="9221" max="9221" width="5.5703125" style="2" customWidth="1"/>
    <col min="9222" max="9222" width="19.28515625" style="2" customWidth="1"/>
    <col min="9223" max="9223" width="19" style="2" customWidth="1"/>
    <col min="9224" max="9224" width="18" style="2" customWidth="1"/>
    <col min="9225" max="9225" width="17.28515625" style="2" customWidth="1"/>
    <col min="9226" max="9226" width="16.140625" style="2" customWidth="1"/>
    <col min="9227" max="9227" width="17.28515625" style="2" customWidth="1"/>
    <col min="9228" max="9228" width="16.28515625" style="2" customWidth="1"/>
    <col min="9229" max="9229" width="15.42578125" style="2" customWidth="1"/>
    <col min="9230" max="9230" width="17.140625" style="2" customWidth="1"/>
    <col min="9231" max="9231" width="8.28515625" style="2" customWidth="1"/>
    <col min="9232" max="9232" width="8.5703125" style="2" customWidth="1"/>
    <col min="9233" max="9233" width="8" style="2" customWidth="1"/>
    <col min="9234" max="9234" width="8.42578125" style="2" customWidth="1"/>
    <col min="9235" max="9235" width="20.140625" style="2" customWidth="1"/>
    <col min="9236" max="9236" width="4.28515625" style="2" customWidth="1"/>
    <col min="9237" max="9237" width="11" style="2" customWidth="1"/>
    <col min="9238" max="9238" width="9.140625" style="2" customWidth="1"/>
    <col min="9239" max="9239" width="8.85546875" style="2" customWidth="1"/>
    <col min="9240" max="9240" width="8.7109375" style="2" customWidth="1"/>
    <col min="9241" max="9241" width="14.85546875" style="2" customWidth="1"/>
    <col min="9242" max="9242" width="59.7109375" style="2" customWidth="1"/>
    <col min="9243" max="9243" width="25" style="2" customWidth="1"/>
    <col min="9244" max="9244" width="41.28515625" style="2" customWidth="1"/>
    <col min="9245" max="9472" width="11.42578125" style="2"/>
    <col min="9473" max="9473" width="26.42578125" style="2" customWidth="1"/>
    <col min="9474" max="9474" width="21.7109375" style="2" customWidth="1"/>
    <col min="9475" max="9475" width="19.85546875" style="2" customWidth="1"/>
    <col min="9476" max="9476" width="19.7109375" style="2" customWidth="1"/>
    <col min="9477" max="9477" width="5.5703125" style="2" customWidth="1"/>
    <col min="9478" max="9478" width="19.28515625" style="2" customWidth="1"/>
    <col min="9479" max="9479" width="19" style="2" customWidth="1"/>
    <col min="9480" max="9480" width="18" style="2" customWidth="1"/>
    <col min="9481" max="9481" width="17.28515625" style="2" customWidth="1"/>
    <col min="9482" max="9482" width="16.140625" style="2" customWidth="1"/>
    <col min="9483" max="9483" width="17.28515625" style="2" customWidth="1"/>
    <col min="9484" max="9484" width="16.28515625" style="2" customWidth="1"/>
    <col min="9485" max="9485" width="15.42578125" style="2" customWidth="1"/>
    <col min="9486" max="9486" width="17.140625" style="2" customWidth="1"/>
    <col min="9487" max="9487" width="8.28515625" style="2" customWidth="1"/>
    <col min="9488" max="9488" width="8.5703125" style="2" customWidth="1"/>
    <col min="9489" max="9489" width="8" style="2" customWidth="1"/>
    <col min="9490" max="9490" width="8.42578125" style="2" customWidth="1"/>
    <col min="9491" max="9491" width="20.140625" style="2" customWidth="1"/>
    <col min="9492" max="9492" width="4.28515625" style="2" customWidth="1"/>
    <col min="9493" max="9493" width="11" style="2" customWidth="1"/>
    <col min="9494" max="9494" width="9.140625" style="2" customWidth="1"/>
    <col min="9495" max="9495" width="8.85546875" style="2" customWidth="1"/>
    <col min="9496" max="9496" width="8.7109375" style="2" customWidth="1"/>
    <col min="9497" max="9497" width="14.85546875" style="2" customWidth="1"/>
    <col min="9498" max="9498" width="59.7109375" style="2" customWidth="1"/>
    <col min="9499" max="9499" width="25" style="2" customWidth="1"/>
    <col min="9500" max="9500" width="41.28515625" style="2" customWidth="1"/>
    <col min="9501" max="9728" width="11.42578125" style="2"/>
    <col min="9729" max="9729" width="26.42578125" style="2" customWidth="1"/>
    <col min="9730" max="9730" width="21.7109375" style="2" customWidth="1"/>
    <col min="9731" max="9731" width="19.85546875" style="2" customWidth="1"/>
    <col min="9732" max="9732" width="19.7109375" style="2" customWidth="1"/>
    <col min="9733" max="9733" width="5.5703125" style="2" customWidth="1"/>
    <col min="9734" max="9734" width="19.28515625" style="2" customWidth="1"/>
    <col min="9735" max="9735" width="19" style="2" customWidth="1"/>
    <col min="9736" max="9736" width="18" style="2" customWidth="1"/>
    <col min="9737" max="9737" width="17.28515625" style="2" customWidth="1"/>
    <col min="9738" max="9738" width="16.140625" style="2" customWidth="1"/>
    <col min="9739" max="9739" width="17.28515625" style="2" customWidth="1"/>
    <col min="9740" max="9740" width="16.28515625" style="2" customWidth="1"/>
    <col min="9741" max="9741" width="15.42578125" style="2" customWidth="1"/>
    <col min="9742" max="9742" width="17.140625" style="2" customWidth="1"/>
    <col min="9743" max="9743" width="8.28515625" style="2" customWidth="1"/>
    <col min="9744" max="9744" width="8.5703125" style="2" customWidth="1"/>
    <col min="9745" max="9745" width="8" style="2" customWidth="1"/>
    <col min="9746" max="9746" width="8.42578125" style="2" customWidth="1"/>
    <col min="9747" max="9747" width="20.140625" style="2" customWidth="1"/>
    <col min="9748" max="9748" width="4.28515625" style="2" customWidth="1"/>
    <col min="9749" max="9749" width="11" style="2" customWidth="1"/>
    <col min="9750" max="9750" width="9.140625" style="2" customWidth="1"/>
    <col min="9751" max="9751" width="8.85546875" style="2" customWidth="1"/>
    <col min="9752" max="9752" width="8.7109375" style="2" customWidth="1"/>
    <col min="9753" max="9753" width="14.85546875" style="2" customWidth="1"/>
    <col min="9754" max="9754" width="59.7109375" style="2" customWidth="1"/>
    <col min="9755" max="9755" width="25" style="2" customWidth="1"/>
    <col min="9756" max="9756" width="41.28515625" style="2" customWidth="1"/>
    <col min="9757" max="9984" width="11.42578125" style="2"/>
    <col min="9985" max="9985" width="26.42578125" style="2" customWidth="1"/>
    <col min="9986" max="9986" width="21.7109375" style="2" customWidth="1"/>
    <col min="9987" max="9987" width="19.85546875" style="2" customWidth="1"/>
    <col min="9988" max="9988" width="19.7109375" style="2" customWidth="1"/>
    <col min="9989" max="9989" width="5.5703125" style="2" customWidth="1"/>
    <col min="9990" max="9990" width="19.28515625" style="2" customWidth="1"/>
    <col min="9991" max="9991" width="19" style="2" customWidth="1"/>
    <col min="9992" max="9992" width="18" style="2" customWidth="1"/>
    <col min="9993" max="9993" width="17.28515625" style="2" customWidth="1"/>
    <col min="9994" max="9994" width="16.140625" style="2" customWidth="1"/>
    <col min="9995" max="9995" width="17.28515625" style="2" customWidth="1"/>
    <col min="9996" max="9996" width="16.28515625" style="2" customWidth="1"/>
    <col min="9997" max="9997" width="15.42578125" style="2" customWidth="1"/>
    <col min="9998" max="9998" width="17.140625" style="2" customWidth="1"/>
    <col min="9999" max="9999" width="8.28515625" style="2" customWidth="1"/>
    <col min="10000" max="10000" width="8.5703125" style="2" customWidth="1"/>
    <col min="10001" max="10001" width="8" style="2" customWidth="1"/>
    <col min="10002" max="10002" width="8.42578125" style="2" customWidth="1"/>
    <col min="10003" max="10003" width="20.140625" style="2" customWidth="1"/>
    <col min="10004" max="10004" width="4.28515625" style="2" customWidth="1"/>
    <col min="10005" max="10005" width="11" style="2" customWidth="1"/>
    <col min="10006" max="10006" width="9.140625" style="2" customWidth="1"/>
    <col min="10007" max="10007" width="8.85546875" style="2" customWidth="1"/>
    <col min="10008" max="10008" width="8.7109375" style="2" customWidth="1"/>
    <col min="10009" max="10009" width="14.85546875" style="2" customWidth="1"/>
    <col min="10010" max="10010" width="59.7109375" style="2" customWidth="1"/>
    <col min="10011" max="10011" width="25" style="2" customWidth="1"/>
    <col min="10012" max="10012" width="41.28515625" style="2" customWidth="1"/>
    <col min="10013" max="10240" width="11.42578125" style="2"/>
    <col min="10241" max="10241" width="26.42578125" style="2" customWidth="1"/>
    <col min="10242" max="10242" width="21.7109375" style="2" customWidth="1"/>
    <col min="10243" max="10243" width="19.85546875" style="2" customWidth="1"/>
    <col min="10244" max="10244" width="19.7109375" style="2" customWidth="1"/>
    <col min="10245" max="10245" width="5.5703125" style="2" customWidth="1"/>
    <col min="10246" max="10246" width="19.28515625" style="2" customWidth="1"/>
    <col min="10247" max="10247" width="19" style="2" customWidth="1"/>
    <col min="10248" max="10248" width="18" style="2" customWidth="1"/>
    <col min="10249" max="10249" width="17.28515625" style="2" customWidth="1"/>
    <col min="10250" max="10250" width="16.140625" style="2" customWidth="1"/>
    <col min="10251" max="10251" width="17.28515625" style="2" customWidth="1"/>
    <col min="10252" max="10252" width="16.28515625" style="2" customWidth="1"/>
    <col min="10253" max="10253" width="15.42578125" style="2" customWidth="1"/>
    <col min="10254" max="10254" width="17.140625" style="2" customWidth="1"/>
    <col min="10255" max="10255" width="8.28515625" style="2" customWidth="1"/>
    <col min="10256" max="10256" width="8.5703125" style="2" customWidth="1"/>
    <col min="10257" max="10257" width="8" style="2" customWidth="1"/>
    <col min="10258" max="10258" width="8.42578125" style="2" customWidth="1"/>
    <col min="10259" max="10259" width="20.140625" style="2" customWidth="1"/>
    <col min="10260" max="10260" width="4.28515625" style="2" customWidth="1"/>
    <col min="10261" max="10261" width="11" style="2" customWidth="1"/>
    <col min="10262" max="10262" width="9.140625" style="2" customWidth="1"/>
    <col min="10263" max="10263" width="8.85546875" style="2" customWidth="1"/>
    <col min="10264" max="10264" width="8.7109375" style="2" customWidth="1"/>
    <col min="10265" max="10265" width="14.85546875" style="2" customWidth="1"/>
    <col min="10266" max="10266" width="59.7109375" style="2" customWidth="1"/>
    <col min="10267" max="10267" width="25" style="2" customWidth="1"/>
    <col min="10268" max="10268" width="41.28515625" style="2" customWidth="1"/>
    <col min="10269" max="10496" width="11.42578125" style="2"/>
    <col min="10497" max="10497" width="26.42578125" style="2" customWidth="1"/>
    <col min="10498" max="10498" width="21.7109375" style="2" customWidth="1"/>
    <col min="10499" max="10499" width="19.85546875" style="2" customWidth="1"/>
    <col min="10500" max="10500" width="19.7109375" style="2" customWidth="1"/>
    <col min="10501" max="10501" width="5.5703125" style="2" customWidth="1"/>
    <col min="10502" max="10502" width="19.28515625" style="2" customWidth="1"/>
    <col min="10503" max="10503" width="19" style="2" customWidth="1"/>
    <col min="10504" max="10504" width="18" style="2" customWidth="1"/>
    <col min="10505" max="10505" width="17.28515625" style="2" customWidth="1"/>
    <col min="10506" max="10506" width="16.140625" style="2" customWidth="1"/>
    <col min="10507" max="10507" width="17.28515625" style="2" customWidth="1"/>
    <col min="10508" max="10508" width="16.28515625" style="2" customWidth="1"/>
    <col min="10509" max="10509" width="15.42578125" style="2" customWidth="1"/>
    <col min="10510" max="10510" width="17.140625" style="2" customWidth="1"/>
    <col min="10511" max="10511" width="8.28515625" style="2" customWidth="1"/>
    <col min="10512" max="10512" width="8.5703125" style="2" customWidth="1"/>
    <col min="10513" max="10513" width="8" style="2" customWidth="1"/>
    <col min="10514" max="10514" width="8.42578125" style="2" customWidth="1"/>
    <col min="10515" max="10515" width="20.140625" style="2" customWidth="1"/>
    <col min="10516" max="10516" width="4.28515625" style="2" customWidth="1"/>
    <col min="10517" max="10517" width="11" style="2" customWidth="1"/>
    <col min="10518" max="10518" width="9.140625" style="2" customWidth="1"/>
    <col min="10519" max="10519" width="8.85546875" style="2" customWidth="1"/>
    <col min="10520" max="10520" width="8.7109375" style="2" customWidth="1"/>
    <col min="10521" max="10521" width="14.85546875" style="2" customWidth="1"/>
    <col min="10522" max="10522" width="59.7109375" style="2" customWidth="1"/>
    <col min="10523" max="10523" width="25" style="2" customWidth="1"/>
    <col min="10524" max="10524" width="41.28515625" style="2" customWidth="1"/>
    <col min="10525" max="10752" width="11.42578125" style="2"/>
    <col min="10753" max="10753" width="26.42578125" style="2" customWidth="1"/>
    <col min="10754" max="10754" width="21.7109375" style="2" customWidth="1"/>
    <col min="10755" max="10755" width="19.85546875" style="2" customWidth="1"/>
    <col min="10756" max="10756" width="19.7109375" style="2" customWidth="1"/>
    <col min="10757" max="10757" width="5.5703125" style="2" customWidth="1"/>
    <col min="10758" max="10758" width="19.28515625" style="2" customWidth="1"/>
    <col min="10759" max="10759" width="19" style="2" customWidth="1"/>
    <col min="10760" max="10760" width="18" style="2" customWidth="1"/>
    <col min="10761" max="10761" width="17.28515625" style="2" customWidth="1"/>
    <col min="10762" max="10762" width="16.140625" style="2" customWidth="1"/>
    <col min="10763" max="10763" width="17.28515625" style="2" customWidth="1"/>
    <col min="10764" max="10764" width="16.28515625" style="2" customWidth="1"/>
    <col min="10765" max="10765" width="15.42578125" style="2" customWidth="1"/>
    <col min="10766" max="10766" width="17.140625" style="2" customWidth="1"/>
    <col min="10767" max="10767" width="8.28515625" style="2" customWidth="1"/>
    <col min="10768" max="10768" width="8.5703125" style="2" customWidth="1"/>
    <col min="10769" max="10769" width="8" style="2" customWidth="1"/>
    <col min="10770" max="10770" width="8.42578125" style="2" customWidth="1"/>
    <col min="10771" max="10771" width="20.140625" style="2" customWidth="1"/>
    <col min="10772" max="10772" width="4.28515625" style="2" customWidth="1"/>
    <col min="10773" max="10773" width="11" style="2" customWidth="1"/>
    <col min="10774" max="10774" width="9.140625" style="2" customWidth="1"/>
    <col min="10775" max="10775" width="8.85546875" style="2" customWidth="1"/>
    <col min="10776" max="10776" width="8.7109375" style="2" customWidth="1"/>
    <col min="10777" max="10777" width="14.85546875" style="2" customWidth="1"/>
    <col min="10778" max="10778" width="59.7109375" style="2" customWidth="1"/>
    <col min="10779" max="10779" width="25" style="2" customWidth="1"/>
    <col min="10780" max="10780" width="41.28515625" style="2" customWidth="1"/>
    <col min="10781" max="11008" width="11.42578125" style="2"/>
    <col min="11009" max="11009" width="26.42578125" style="2" customWidth="1"/>
    <col min="11010" max="11010" width="21.7109375" style="2" customWidth="1"/>
    <col min="11011" max="11011" width="19.85546875" style="2" customWidth="1"/>
    <col min="11012" max="11012" width="19.7109375" style="2" customWidth="1"/>
    <col min="11013" max="11013" width="5.5703125" style="2" customWidth="1"/>
    <col min="11014" max="11014" width="19.28515625" style="2" customWidth="1"/>
    <col min="11015" max="11015" width="19" style="2" customWidth="1"/>
    <col min="11016" max="11016" width="18" style="2" customWidth="1"/>
    <col min="11017" max="11017" width="17.28515625" style="2" customWidth="1"/>
    <col min="11018" max="11018" width="16.140625" style="2" customWidth="1"/>
    <col min="11019" max="11019" width="17.28515625" style="2" customWidth="1"/>
    <col min="11020" max="11020" width="16.28515625" style="2" customWidth="1"/>
    <col min="11021" max="11021" width="15.42578125" style="2" customWidth="1"/>
    <col min="11022" max="11022" width="17.140625" style="2" customWidth="1"/>
    <col min="11023" max="11023" width="8.28515625" style="2" customWidth="1"/>
    <col min="11024" max="11024" width="8.5703125" style="2" customWidth="1"/>
    <col min="11025" max="11025" width="8" style="2" customWidth="1"/>
    <col min="11026" max="11026" width="8.42578125" style="2" customWidth="1"/>
    <col min="11027" max="11027" width="20.140625" style="2" customWidth="1"/>
    <col min="11028" max="11028" width="4.28515625" style="2" customWidth="1"/>
    <col min="11029" max="11029" width="11" style="2" customWidth="1"/>
    <col min="11030" max="11030" width="9.140625" style="2" customWidth="1"/>
    <col min="11031" max="11031" width="8.85546875" style="2" customWidth="1"/>
    <col min="11032" max="11032" width="8.7109375" style="2" customWidth="1"/>
    <col min="11033" max="11033" width="14.85546875" style="2" customWidth="1"/>
    <col min="11034" max="11034" width="59.7109375" style="2" customWidth="1"/>
    <col min="11035" max="11035" width="25" style="2" customWidth="1"/>
    <col min="11036" max="11036" width="41.28515625" style="2" customWidth="1"/>
    <col min="11037" max="11264" width="11.42578125" style="2"/>
    <col min="11265" max="11265" width="26.42578125" style="2" customWidth="1"/>
    <col min="11266" max="11266" width="21.7109375" style="2" customWidth="1"/>
    <col min="11267" max="11267" width="19.85546875" style="2" customWidth="1"/>
    <col min="11268" max="11268" width="19.7109375" style="2" customWidth="1"/>
    <col min="11269" max="11269" width="5.5703125" style="2" customWidth="1"/>
    <col min="11270" max="11270" width="19.28515625" style="2" customWidth="1"/>
    <col min="11271" max="11271" width="19" style="2" customWidth="1"/>
    <col min="11272" max="11272" width="18" style="2" customWidth="1"/>
    <col min="11273" max="11273" width="17.28515625" style="2" customWidth="1"/>
    <col min="11274" max="11274" width="16.140625" style="2" customWidth="1"/>
    <col min="11275" max="11275" width="17.28515625" style="2" customWidth="1"/>
    <col min="11276" max="11276" width="16.28515625" style="2" customWidth="1"/>
    <col min="11277" max="11277" width="15.42578125" style="2" customWidth="1"/>
    <col min="11278" max="11278" width="17.140625" style="2" customWidth="1"/>
    <col min="11279" max="11279" width="8.28515625" style="2" customWidth="1"/>
    <col min="11280" max="11280" width="8.5703125" style="2" customWidth="1"/>
    <col min="11281" max="11281" width="8" style="2" customWidth="1"/>
    <col min="11282" max="11282" width="8.42578125" style="2" customWidth="1"/>
    <col min="11283" max="11283" width="20.140625" style="2" customWidth="1"/>
    <col min="11284" max="11284" width="4.28515625" style="2" customWidth="1"/>
    <col min="11285" max="11285" width="11" style="2" customWidth="1"/>
    <col min="11286" max="11286" width="9.140625" style="2" customWidth="1"/>
    <col min="11287" max="11287" width="8.85546875" style="2" customWidth="1"/>
    <col min="11288" max="11288" width="8.7109375" style="2" customWidth="1"/>
    <col min="11289" max="11289" width="14.85546875" style="2" customWidth="1"/>
    <col min="11290" max="11290" width="59.7109375" style="2" customWidth="1"/>
    <col min="11291" max="11291" width="25" style="2" customWidth="1"/>
    <col min="11292" max="11292" width="41.28515625" style="2" customWidth="1"/>
    <col min="11293" max="11520" width="11.42578125" style="2"/>
    <col min="11521" max="11521" width="26.42578125" style="2" customWidth="1"/>
    <col min="11522" max="11522" width="21.7109375" style="2" customWidth="1"/>
    <col min="11523" max="11523" width="19.85546875" style="2" customWidth="1"/>
    <col min="11524" max="11524" width="19.7109375" style="2" customWidth="1"/>
    <col min="11525" max="11525" width="5.5703125" style="2" customWidth="1"/>
    <col min="11526" max="11526" width="19.28515625" style="2" customWidth="1"/>
    <col min="11527" max="11527" width="19" style="2" customWidth="1"/>
    <col min="11528" max="11528" width="18" style="2" customWidth="1"/>
    <col min="11529" max="11529" width="17.28515625" style="2" customWidth="1"/>
    <col min="11530" max="11530" width="16.140625" style="2" customWidth="1"/>
    <col min="11531" max="11531" width="17.28515625" style="2" customWidth="1"/>
    <col min="11532" max="11532" width="16.28515625" style="2" customWidth="1"/>
    <col min="11533" max="11533" width="15.42578125" style="2" customWidth="1"/>
    <col min="11534" max="11534" width="17.140625" style="2" customWidth="1"/>
    <col min="11535" max="11535" width="8.28515625" style="2" customWidth="1"/>
    <col min="11536" max="11536" width="8.5703125" style="2" customWidth="1"/>
    <col min="11537" max="11537" width="8" style="2" customWidth="1"/>
    <col min="11538" max="11538" width="8.42578125" style="2" customWidth="1"/>
    <col min="11539" max="11539" width="20.140625" style="2" customWidth="1"/>
    <col min="11540" max="11540" width="4.28515625" style="2" customWidth="1"/>
    <col min="11541" max="11541" width="11" style="2" customWidth="1"/>
    <col min="11542" max="11542" width="9.140625" style="2" customWidth="1"/>
    <col min="11543" max="11543" width="8.85546875" style="2" customWidth="1"/>
    <col min="11544" max="11544" width="8.7109375" style="2" customWidth="1"/>
    <col min="11545" max="11545" width="14.85546875" style="2" customWidth="1"/>
    <col min="11546" max="11546" width="59.7109375" style="2" customWidth="1"/>
    <col min="11547" max="11547" width="25" style="2" customWidth="1"/>
    <col min="11548" max="11548" width="41.28515625" style="2" customWidth="1"/>
    <col min="11549" max="11776" width="11.42578125" style="2"/>
    <col min="11777" max="11777" width="26.42578125" style="2" customWidth="1"/>
    <col min="11778" max="11778" width="21.7109375" style="2" customWidth="1"/>
    <col min="11779" max="11779" width="19.85546875" style="2" customWidth="1"/>
    <col min="11780" max="11780" width="19.7109375" style="2" customWidth="1"/>
    <col min="11781" max="11781" width="5.5703125" style="2" customWidth="1"/>
    <col min="11782" max="11782" width="19.28515625" style="2" customWidth="1"/>
    <col min="11783" max="11783" width="19" style="2" customWidth="1"/>
    <col min="11784" max="11784" width="18" style="2" customWidth="1"/>
    <col min="11785" max="11785" width="17.28515625" style="2" customWidth="1"/>
    <col min="11786" max="11786" width="16.140625" style="2" customWidth="1"/>
    <col min="11787" max="11787" width="17.28515625" style="2" customWidth="1"/>
    <col min="11788" max="11788" width="16.28515625" style="2" customWidth="1"/>
    <col min="11789" max="11789" width="15.42578125" style="2" customWidth="1"/>
    <col min="11790" max="11790" width="17.140625" style="2" customWidth="1"/>
    <col min="11791" max="11791" width="8.28515625" style="2" customWidth="1"/>
    <col min="11792" max="11792" width="8.5703125" style="2" customWidth="1"/>
    <col min="11793" max="11793" width="8" style="2" customWidth="1"/>
    <col min="11794" max="11794" width="8.42578125" style="2" customWidth="1"/>
    <col min="11795" max="11795" width="20.140625" style="2" customWidth="1"/>
    <col min="11796" max="11796" width="4.28515625" style="2" customWidth="1"/>
    <col min="11797" max="11797" width="11" style="2" customWidth="1"/>
    <col min="11798" max="11798" width="9.140625" style="2" customWidth="1"/>
    <col min="11799" max="11799" width="8.85546875" style="2" customWidth="1"/>
    <col min="11800" max="11800" width="8.7109375" style="2" customWidth="1"/>
    <col min="11801" max="11801" width="14.85546875" style="2" customWidth="1"/>
    <col min="11802" max="11802" width="59.7109375" style="2" customWidth="1"/>
    <col min="11803" max="11803" width="25" style="2" customWidth="1"/>
    <col min="11804" max="11804" width="41.28515625" style="2" customWidth="1"/>
    <col min="11805" max="12032" width="11.42578125" style="2"/>
    <col min="12033" max="12033" width="26.42578125" style="2" customWidth="1"/>
    <col min="12034" max="12034" width="21.7109375" style="2" customWidth="1"/>
    <col min="12035" max="12035" width="19.85546875" style="2" customWidth="1"/>
    <col min="12036" max="12036" width="19.7109375" style="2" customWidth="1"/>
    <col min="12037" max="12037" width="5.5703125" style="2" customWidth="1"/>
    <col min="12038" max="12038" width="19.28515625" style="2" customWidth="1"/>
    <col min="12039" max="12039" width="19" style="2" customWidth="1"/>
    <col min="12040" max="12040" width="18" style="2" customWidth="1"/>
    <col min="12041" max="12041" width="17.28515625" style="2" customWidth="1"/>
    <col min="12042" max="12042" width="16.140625" style="2" customWidth="1"/>
    <col min="12043" max="12043" width="17.28515625" style="2" customWidth="1"/>
    <col min="12044" max="12044" width="16.28515625" style="2" customWidth="1"/>
    <col min="12045" max="12045" width="15.42578125" style="2" customWidth="1"/>
    <col min="12046" max="12046" width="17.140625" style="2" customWidth="1"/>
    <col min="12047" max="12047" width="8.28515625" style="2" customWidth="1"/>
    <col min="12048" max="12048" width="8.5703125" style="2" customWidth="1"/>
    <col min="12049" max="12049" width="8" style="2" customWidth="1"/>
    <col min="12050" max="12050" width="8.42578125" style="2" customWidth="1"/>
    <col min="12051" max="12051" width="20.140625" style="2" customWidth="1"/>
    <col min="12052" max="12052" width="4.28515625" style="2" customWidth="1"/>
    <col min="12053" max="12053" width="11" style="2" customWidth="1"/>
    <col min="12054" max="12054" width="9.140625" style="2" customWidth="1"/>
    <col min="12055" max="12055" width="8.85546875" style="2" customWidth="1"/>
    <col min="12056" max="12056" width="8.7109375" style="2" customWidth="1"/>
    <col min="12057" max="12057" width="14.85546875" style="2" customWidth="1"/>
    <col min="12058" max="12058" width="59.7109375" style="2" customWidth="1"/>
    <col min="12059" max="12059" width="25" style="2" customWidth="1"/>
    <col min="12060" max="12060" width="41.28515625" style="2" customWidth="1"/>
    <col min="12061" max="12288" width="11.42578125" style="2"/>
    <col min="12289" max="12289" width="26.42578125" style="2" customWidth="1"/>
    <col min="12290" max="12290" width="21.7109375" style="2" customWidth="1"/>
    <col min="12291" max="12291" width="19.85546875" style="2" customWidth="1"/>
    <col min="12292" max="12292" width="19.7109375" style="2" customWidth="1"/>
    <col min="12293" max="12293" width="5.5703125" style="2" customWidth="1"/>
    <col min="12294" max="12294" width="19.28515625" style="2" customWidth="1"/>
    <col min="12295" max="12295" width="19" style="2" customWidth="1"/>
    <col min="12296" max="12296" width="18" style="2" customWidth="1"/>
    <col min="12297" max="12297" width="17.28515625" style="2" customWidth="1"/>
    <col min="12298" max="12298" width="16.140625" style="2" customWidth="1"/>
    <col min="12299" max="12299" width="17.28515625" style="2" customWidth="1"/>
    <col min="12300" max="12300" width="16.28515625" style="2" customWidth="1"/>
    <col min="12301" max="12301" width="15.42578125" style="2" customWidth="1"/>
    <col min="12302" max="12302" width="17.140625" style="2" customWidth="1"/>
    <col min="12303" max="12303" width="8.28515625" style="2" customWidth="1"/>
    <col min="12304" max="12304" width="8.5703125" style="2" customWidth="1"/>
    <col min="12305" max="12305" width="8" style="2" customWidth="1"/>
    <col min="12306" max="12306" width="8.42578125" style="2" customWidth="1"/>
    <col min="12307" max="12307" width="20.140625" style="2" customWidth="1"/>
    <col min="12308" max="12308" width="4.28515625" style="2" customWidth="1"/>
    <col min="12309" max="12309" width="11" style="2" customWidth="1"/>
    <col min="12310" max="12310" width="9.140625" style="2" customWidth="1"/>
    <col min="12311" max="12311" width="8.85546875" style="2" customWidth="1"/>
    <col min="12312" max="12312" width="8.7109375" style="2" customWidth="1"/>
    <col min="12313" max="12313" width="14.85546875" style="2" customWidth="1"/>
    <col min="12314" max="12314" width="59.7109375" style="2" customWidth="1"/>
    <col min="12315" max="12315" width="25" style="2" customWidth="1"/>
    <col min="12316" max="12316" width="41.28515625" style="2" customWidth="1"/>
    <col min="12317" max="12544" width="11.42578125" style="2"/>
    <col min="12545" max="12545" width="26.42578125" style="2" customWidth="1"/>
    <col min="12546" max="12546" width="21.7109375" style="2" customWidth="1"/>
    <col min="12547" max="12547" width="19.85546875" style="2" customWidth="1"/>
    <col min="12548" max="12548" width="19.7109375" style="2" customWidth="1"/>
    <col min="12549" max="12549" width="5.5703125" style="2" customWidth="1"/>
    <col min="12550" max="12550" width="19.28515625" style="2" customWidth="1"/>
    <col min="12551" max="12551" width="19" style="2" customWidth="1"/>
    <col min="12552" max="12552" width="18" style="2" customWidth="1"/>
    <col min="12553" max="12553" width="17.28515625" style="2" customWidth="1"/>
    <col min="12554" max="12554" width="16.140625" style="2" customWidth="1"/>
    <col min="12555" max="12555" width="17.28515625" style="2" customWidth="1"/>
    <col min="12556" max="12556" width="16.28515625" style="2" customWidth="1"/>
    <col min="12557" max="12557" width="15.42578125" style="2" customWidth="1"/>
    <col min="12558" max="12558" width="17.140625" style="2" customWidth="1"/>
    <col min="12559" max="12559" width="8.28515625" style="2" customWidth="1"/>
    <col min="12560" max="12560" width="8.5703125" style="2" customWidth="1"/>
    <col min="12561" max="12561" width="8" style="2" customWidth="1"/>
    <col min="12562" max="12562" width="8.42578125" style="2" customWidth="1"/>
    <col min="12563" max="12563" width="20.140625" style="2" customWidth="1"/>
    <col min="12564" max="12564" width="4.28515625" style="2" customWidth="1"/>
    <col min="12565" max="12565" width="11" style="2" customWidth="1"/>
    <col min="12566" max="12566" width="9.140625" style="2" customWidth="1"/>
    <col min="12567" max="12567" width="8.85546875" style="2" customWidth="1"/>
    <col min="12568" max="12568" width="8.7109375" style="2" customWidth="1"/>
    <col min="12569" max="12569" width="14.85546875" style="2" customWidth="1"/>
    <col min="12570" max="12570" width="59.7109375" style="2" customWidth="1"/>
    <col min="12571" max="12571" width="25" style="2" customWidth="1"/>
    <col min="12572" max="12572" width="41.28515625" style="2" customWidth="1"/>
    <col min="12573" max="12800" width="11.42578125" style="2"/>
    <col min="12801" max="12801" width="26.42578125" style="2" customWidth="1"/>
    <col min="12802" max="12802" width="21.7109375" style="2" customWidth="1"/>
    <col min="12803" max="12803" width="19.85546875" style="2" customWidth="1"/>
    <col min="12804" max="12804" width="19.7109375" style="2" customWidth="1"/>
    <col min="12805" max="12805" width="5.5703125" style="2" customWidth="1"/>
    <col min="12806" max="12806" width="19.28515625" style="2" customWidth="1"/>
    <col min="12807" max="12807" width="19" style="2" customWidth="1"/>
    <col min="12808" max="12808" width="18" style="2" customWidth="1"/>
    <col min="12809" max="12809" width="17.28515625" style="2" customWidth="1"/>
    <col min="12810" max="12810" width="16.140625" style="2" customWidth="1"/>
    <col min="12811" max="12811" width="17.28515625" style="2" customWidth="1"/>
    <col min="12812" max="12812" width="16.28515625" style="2" customWidth="1"/>
    <col min="12813" max="12813" width="15.42578125" style="2" customWidth="1"/>
    <col min="12814" max="12814" width="17.140625" style="2" customWidth="1"/>
    <col min="12815" max="12815" width="8.28515625" style="2" customWidth="1"/>
    <col min="12816" max="12816" width="8.5703125" style="2" customWidth="1"/>
    <col min="12817" max="12817" width="8" style="2" customWidth="1"/>
    <col min="12818" max="12818" width="8.42578125" style="2" customWidth="1"/>
    <col min="12819" max="12819" width="20.140625" style="2" customWidth="1"/>
    <col min="12820" max="12820" width="4.28515625" style="2" customWidth="1"/>
    <col min="12821" max="12821" width="11" style="2" customWidth="1"/>
    <col min="12822" max="12822" width="9.140625" style="2" customWidth="1"/>
    <col min="12823" max="12823" width="8.85546875" style="2" customWidth="1"/>
    <col min="12824" max="12824" width="8.7109375" style="2" customWidth="1"/>
    <col min="12825" max="12825" width="14.85546875" style="2" customWidth="1"/>
    <col min="12826" max="12826" width="59.7109375" style="2" customWidth="1"/>
    <col min="12827" max="12827" width="25" style="2" customWidth="1"/>
    <col min="12828" max="12828" width="41.28515625" style="2" customWidth="1"/>
    <col min="12829" max="13056" width="11.42578125" style="2"/>
    <col min="13057" max="13057" width="26.42578125" style="2" customWidth="1"/>
    <col min="13058" max="13058" width="21.7109375" style="2" customWidth="1"/>
    <col min="13059" max="13059" width="19.85546875" style="2" customWidth="1"/>
    <col min="13060" max="13060" width="19.7109375" style="2" customWidth="1"/>
    <col min="13061" max="13061" width="5.5703125" style="2" customWidth="1"/>
    <col min="13062" max="13062" width="19.28515625" style="2" customWidth="1"/>
    <col min="13063" max="13063" width="19" style="2" customWidth="1"/>
    <col min="13064" max="13064" width="18" style="2" customWidth="1"/>
    <col min="13065" max="13065" width="17.28515625" style="2" customWidth="1"/>
    <col min="13066" max="13066" width="16.140625" style="2" customWidth="1"/>
    <col min="13067" max="13067" width="17.28515625" style="2" customWidth="1"/>
    <col min="13068" max="13068" width="16.28515625" style="2" customWidth="1"/>
    <col min="13069" max="13069" width="15.42578125" style="2" customWidth="1"/>
    <col min="13070" max="13070" width="17.140625" style="2" customWidth="1"/>
    <col min="13071" max="13071" width="8.28515625" style="2" customWidth="1"/>
    <col min="13072" max="13072" width="8.5703125" style="2" customWidth="1"/>
    <col min="13073" max="13073" width="8" style="2" customWidth="1"/>
    <col min="13074" max="13074" width="8.42578125" style="2" customWidth="1"/>
    <col min="13075" max="13075" width="20.140625" style="2" customWidth="1"/>
    <col min="13076" max="13076" width="4.28515625" style="2" customWidth="1"/>
    <col min="13077" max="13077" width="11" style="2" customWidth="1"/>
    <col min="13078" max="13078" width="9.140625" style="2" customWidth="1"/>
    <col min="13079" max="13079" width="8.85546875" style="2" customWidth="1"/>
    <col min="13080" max="13080" width="8.7109375" style="2" customWidth="1"/>
    <col min="13081" max="13081" width="14.85546875" style="2" customWidth="1"/>
    <col min="13082" max="13082" width="59.7109375" style="2" customWidth="1"/>
    <col min="13083" max="13083" width="25" style="2" customWidth="1"/>
    <col min="13084" max="13084" width="41.28515625" style="2" customWidth="1"/>
    <col min="13085" max="13312" width="11.42578125" style="2"/>
    <col min="13313" max="13313" width="26.42578125" style="2" customWidth="1"/>
    <col min="13314" max="13314" width="21.7109375" style="2" customWidth="1"/>
    <col min="13315" max="13315" width="19.85546875" style="2" customWidth="1"/>
    <col min="13316" max="13316" width="19.7109375" style="2" customWidth="1"/>
    <col min="13317" max="13317" width="5.5703125" style="2" customWidth="1"/>
    <col min="13318" max="13318" width="19.28515625" style="2" customWidth="1"/>
    <col min="13319" max="13319" width="19" style="2" customWidth="1"/>
    <col min="13320" max="13320" width="18" style="2" customWidth="1"/>
    <col min="13321" max="13321" width="17.28515625" style="2" customWidth="1"/>
    <col min="13322" max="13322" width="16.140625" style="2" customWidth="1"/>
    <col min="13323" max="13323" width="17.28515625" style="2" customWidth="1"/>
    <col min="13324" max="13324" width="16.28515625" style="2" customWidth="1"/>
    <col min="13325" max="13325" width="15.42578125" style="2" customWidth="1"/>
    <col min="13326" max="13326" width="17.140625" style="2" customWidth="1"/>
    <col min="13327" max="13327" width="8.28515625" style="2" customWidth="1"/>
    <col min="13328" max="13328" width="8.5703125" style="2" customWidth="1"/>
    <col min="13329" max="13329" width="8" style="2" customWidth="1"/>
    <col min="13330" max="13330" width="8.42578125" style="2" customWidth="1"/>
    <col min="13331" max="13331" width="20.140625" style="2" customWidth="1"/>
    <col min="13332" max="13332" width="4.28515625" style="2" customWidth="1"/>
    <col min="13333" max="13333" width="11" style="2" customWidth="1"/>
    <col min="13334" max="13334" width="9.140625" style="2" customWidth="1"/>
    <col min="13335" max="13335" width="8.85546875" style="2" customWidth="1"/>
    <col min="13336" max="13336" width="8.7109375" style="2" customWidth="1"/>
    <col min="13337" max="13337" width="14.85546875" style="2" customWidth="1"/>
    <col min="13338" max="13338" width="59.7109375" style="2" customWidth="1"/>
    <col min="13339" max="13339" width="25" style="2" customWidth="1"/>
    <col min="13340" max="13340" width="41.28515625" style="2" customWidth="1"/>
    <col min="13341" max="13568" width="11.42578125" style="2"/>
    <col min="13569" max="13569" width="26.42578125" style="2" customWidth="1"/>
    <col min="13570" max="13570" width="21.7109375" style="2" customWidth="1"/>
    <col min="13571" max="13571" width="19.85546875" style="2" customWidth="1"/>
    <col min="13572" max="13572" width="19.7109375" style="2" customWidth="1"/>
    <col min="13573" max="13573" width="5.5703125" style="2" customWidth="1"/>
    <col min="13574" max="13574" width="19.28515625" style="2" customWidth="1"/>
    <col min="13575" max="13575" width="19" style="2" customWidth="1"/>
    <col min="13576" max="13576" width="18" style="2" customWidth="1"/>
    <col min="13577" max="13577" width="17.28515625" style="2" customWidth="1"/>
    <col min="13578" max="13578" width="16.140625" style="2" customWidth="1"/>
    <col min="13579" max="13579" width="17.28515625" style="2" customWidth="1"/>
    <col min="13580" max="13580" width="16.28515625" style="2" customWidth="1"/>
    <col min="13581" max="13581" width="15.42578125" style="2" customWidth="1"/>
    <col min="13582" max="13582" width="17.140625" style="2" customWidth="1"/>
    <col min="13583" max="13583" width="8.28515625" style="2" customWidth="1"/>
    <col min="13584" max="13584" width="8.5703125" style="2" customWidth="1"/>
    <col min="13585" max="13585" width="8" style="2" customWidth="1"/>
    <col min="13586" max="13586" width="8.42578125" style="2" customWidth="1"/>
    <col min="13587" max="13587" width="20.140625" style="2" customWidth="1"/>
    <col min="13588" max="13588" width="4.28515625" style="2" customWidth="1"/>
    <col min="13589" max="13589" width="11" style="2" customWidth="1"/>
    <col min="13590" max="13590" width="9.140625" style="2" customWidth="1"/>
    <col min="13591" max="13591" width="8.85546875" style="2" customWidth="1"/>
    <col min="13592" max="13592" width="8.7109375" style="2" customWidth="1"/>
    <col min="13593" max="13593" width="14.85546875" style="2" customWidth="1"/>
    <col min="13594" max="13594" width="59.7109375" style="2" customWidth="1"/>
    <col min="13595" max="13595" width="25" style="2" customWidth="1"/>
    <col min="13596" max="13596" width="41.28515625" style="2" customWidth="1"/>
    <col min="13597" max="13824" width="11.42578125" style="2"/>
    <col min="13825" max="13825" width="26.42578125" style="2" customWidth="1"/>
    <col min="13826" max="13826" width="21.7109375" style="2" customWidth="1"/>
    <col min="13827" max="13827" width="19.85546875" style="2" customWidth="1"/>
    <col min="13828" max="13828" width="19.7109375" style="2" customWidth="1"/>
    <col min="13829" max="13829" width="5.5703125" style="2" customWidth="1"/>
    <col min="13830" max="13830" width="19.28515625" style="2" customWidth="1"/>
    <col min="13831" max="13831" width="19" style="2" customWidth="1"/>
    <col min="13832" max="13832" width="18" style="2" customWidth="1"/>
    <col min="13833" max="13833" width="17.28515625" style="2" customWidth="1"/>
    <col min="13834" max="13834" width="16.140625" style="2" customWidth="1"/>
    <col min="13835" max="13835" width="17.28515625" style="2" customWidth="1"/>
    <col min="13836" max="13836" width="16.28515625" style="2" customWidth="1"/>
    <col min="13837" max="13837" width="15.42578125" style="2" customWidth="1"/>
    <col min="13838" max="13838" width="17.140625" style="2" customWidth="1"/>
    <col min="13839" max="13839" width="8.28515625" style="2" customWidth="1"/>
    <col min="13840" max="13840" width="8.5703125" style="2" customWidth="1"/>
    <col min="13841" max="13841" width="8" style="2" customWidth="1"/>
    <col min="13842" max="13842" width="8.42578125" style="2" customWidth="1"/>
    <col min="13843" max="13843" width="20.140625" style="2" customWidth="1"/>
    <col min="13844" max="13844" width="4.28515625" style="2" customWidth="1"/>
    <col min="13845" max="13845" width="11" style="2" customWidth="1"/>
    <col min="13846" max="13846" width="9.140625" style="2" customWidth="1"/>
    <col min="13847" max="13847" width="8.85546875" style="2" customWidth="1"/>
    <col min="13848" max="13848" width="8.7109375" style="2" customWidth="1"/>
    <col min="13849" max="13849" width="14.85546875" style="2" customWidth="1"/>
    <col min="13850" max="13850" width="59.7109375" style="2" customWidth="1"/>
    <col min="13851" max="13851" width="25" style="2" customWidth="1"/>
    <col min="13852" max="13852" width="41.28515625" style="2" customWidth="1"/>
    <col min="13853" max="14080" width="11.42578125" style="2"/>
    <col min="14081" max="14081" width="26.42578125" style="2" customWidth="1"/>
    <col min="14082" max="14082" width="21.7109375" style="2" customWidth="1"/>
    <col min="14083" max="14083" width="19.85546875" style="2" customWidth="1"/>
    <col min="14084" max="14084" width="19.7109375" style="2" customWidth="1"/>
    <col min="14085" max="14085" width="5.5703125" style="2" customWidth="1"/>
    <col min="14086" max="14086" width="19.28515625" style="2" customWidth="1"/>
    <col min="14087" max="14087" width="19" style="2" customWidth="1"/>
    <col min="14088" max="14088" width="18" style="2" customWidth="1"/>
    <col min="14089" max="14089" width="17.28515625" style="2" customWidth="1"/>
    <col min="14090" max="14090" width="16.140625" style="2" customWidth="1"/>
    <col min="14091" max="14091" width="17.28515625" style="2" customWidth="1"/>
    <col min="14092" max="14092" width="16.28515625" style="2" customWidth="1"/>
    <col min="14093" max="14093" width="15.42578125" style="2" customWidth="1"/>
    <col min="14094" max="14094" width="17.140625" style="2" customWidth="1"/>
    <col min="14095" max="14095" width="8.28515625" style="2" customWidth="1"/>
    <col min="14096" max="14096" width="8.5703125" style="2" customWidth="1"/>
    <col min="14097" max="14097" width="8" style="2" customWidth="1"/>
    <col min="14098" max="14098" width="8.42578125" style="2" customWidth="1"/>
    <col min="14099" max="14099" width="20.140625" style="2" customWidth="1"/>
    <col min="14100" max="14100" width="4.28515625" style="2" customWidth="1"/>
    <col min="14101" max="14101" width="11" style="2" customWidth="1"/>
    <col min="14102" max="14102" width="9.140625" style="2" customWidth="1"/>
    <col min="14103" max="14103" width="8.85546875" style="2" customWidth="1"/>
    <col min="14104" max="14104" width="8.7109375" style="2" customWidth="1"/>
    <col min="14105" max="14105" width="14.85546875" style="2" customWidth="1"/>
    <col min="14106" max="14106" width="59.7109375" style="2" customWidth="1"/>
    <col min="14107" max="14107" width="25" style="2" customWidth="1"/>
    <col min="14108" max="14108" width="41.28515625" style="2" customWidth="1"/>
    <col min="14109" max="14336" width="11.42578125" style="2"/>
    <col min="14337" max="14337" width="26.42578125" style="2" customWidth="1"/>
    <col min="14338" max="14338" width="21.7109375" style="2" customWidth="1"/>
    <col min="14339" max="14339" width="19.85546875" style="2" customWidth="1"/>
    <col min="14340" max="14340" width="19.7109375" style="2" customWidth="1"/>
    <col min="14341" max="14341" width="5.5703125" style="2" customWidth="1"/>
    <col min="14342" max="14342" width="19.28515625" style="2" customWidth="1"/>
    <col min="14343" max="14343" width="19" style="2" customWidth="1"/>
    <col min="14344" max="14344" width="18" style="2" customWidth="1"/>
    <col min="14345" max="14345" width="17.28515625" style="2" customWidth="1"/>
    <col min="14346" max="14346" width="16.140625" style="2" customWidth="1"/>
    <col min="14347" max="14347" width="17.28515625" style="2" customWidth="1"/>
    <col min="14348" max="14348" width="16.28515625" style="2" customWidth="1"/>
    <col min="14349" max="14349" width="15.42578125" style="2" customWidth="1"/>
    <col min="14350" max="14350" width="17.140625" style="2" customWidth="1"/>
    <col min="14351" max="14351" width="8.28515625" style="2" customWidth="1"/>
    <col min="14352" max="14352" width="8.5703125" style="2" customWidth="1"/>
    <col min="14353" max="14353" width="8" style="2" customWidth="1"/>
    <col min="14354" max="14354" width="8.42578125" style="2" customWidth="1"/>
    <col min="14355" max="14355" width="20.140625" style="2" customWidth="1"/>
    <col min="14356" max="14356" width="4.28515625" style="2" customWidth="1"/>
    <col min="14357" max="14357" width="11" style="2" customWidth="1"/>
    <col min="14358" max="14358" width="9.140625" style="2" customWidth="1"/>
    <col min="14359" max="14359" width="8.85546875" style="2" customWidth="1"/>
    <col min="14360" max="14360" width="8.7109375" style="2" customWidth="1"/>
    <col min="14361" max="14361" width="14.85546875" style="2" customWidth="1"/>
    <col min="14362" max="14362" width="59.7109375" style="2" customWidth="1"/>
    <col min="14363" max="14363" width="25" style="2" customWidth="1"/>
    <col min="14364" max="14364" width="41.28515625" style="2" customWidth="1"/>
    <col min="14365" max="14592" width="11.42578125" style="2"/>
    <col min="14593" max="14593" width="26.42578125" style="2" customWidth="1"/>
    <col min="14594" max="14594" width="21.7109375" style="2" customWidth="1"/>
    <col min="14595" max="14595" width="19.85546875" style="2" customWidth="1"/>
    <col min="14596" max="14596" width="19.7109375" style="2" customWidth="1"/>
    <col min="14597" max="14597" width="5.5703125" style="2" customWidth="1"/>
    <col min="14598" max="14598" width="19.28515625" style="2" customWidth="1"/>
    <col min="14599" max="14599" width="19" style="2" customWidth="1"/>
    <col min="14600" max="14600" width="18" style="2" customWidth="1"/>
    <col min="14601" max="14601" width="17.28515625" style="2" customWidth="1"/>
    <col min="14602" max="14602" width="16.140625" style="2" customWidth="1"/>
    <col min="14603" max="14603" width="17.28515625" style="2" customWidth="1"/>
    <col min="14604" max="14604" width="16.28515625" style="2" customWidth="1"/>
    <col min="14605" max="14605" width="15.42578125" style="2" customWidth="1"/>
    <col min="14606" max="14606" width="17.140625" style="2" customWidth="1"/>
    <col min="14607" max="14607" width="8.28515625" style="2" customWidth="1"/>
    <col min="14608" max="14608" width="8.5703125" style="2" customWidth="1"/>
    <col min="14609" max="14609" width="8" style="2" customWidth="1"/>
    <col min="14610" max="14610" width="8.42578125" style="2" customWidth="1"/>
    <col min="14611" max="14611" width="20.140625" style="2" customWidth="1"/>
    <col min="14612" max="14612" width="4.28515625" style="2" customWidth="1"/>
    <col min="14613" max="14613" width="11" style="2" customWidth="1"/>
    <col min="14614" max="14614" width="9.140625" style="2" customWidth="1"/>
    <col min="14615" max="14615" width="8.85546875" style="2" customWidth="1"/>
    <col min="14616" max="14616" width="8.7109375" style="2" customWidth="1"/>
    <col min="14617" max="14617" width="14.85546875" style="2" customWidth="1"/>
    <col min="14618" max="14618" width="59.7109375" style="2" customWidth="1"/>
    <col min="14619" max="14619" width="25" style="2" customWidth="1"/>
    <col min="14620" max="14620" width="41.28515625" style="2" customWidth="1"/>
    <col min="14621" max="14848" width="11.42578125" style="2"/>
    <col min="14849" max="14849" width="26.42578125" style="2" customWidth="1"/>
    <col min="14850" max="14850" width="21.7109375" style="2" customWidth="1"/>
    <col min="14851" max="14851" width="19.85546875" style="2" customWidth="1"/>
    <col min="14852" max="14852" width="19.7109375" style="2" customWidth="1"/>
    <col min="14853" max="14853" width="5.5703125" style="2" customWidth="1"/>
    <col min="14854" max="14854" width="19.28515625" style="2" customWidth="1"/>
    <col min="14855" max="14855" width="19" style="2" customWidth="1"/>
    <col min="14856" max="14856" width="18" style="2" customWidth="1"/>
    <col min="14857" max="14857" width="17.28515625" style="2" customWidth="1"/>
    <col min="14858" max="14858" width="16.140625" style="2" customWidth="1"/>
    <col min="14859" max="14859" width="17.28515625" style="2" customWidth="1"/>
    <col min="14860" max="14860" width="16.28515625" style="2" customWidth="1"/>
    <col min="14861" max="14861" width="15.42578125" style="2" customWidth="1"/>
    <col min="14862" max="14862" width="17.140625" style="2" customWidth="1"/>
    <col min="14863" max="14863" width="8.28515625" style="2" customWidth="1"/>
    <col min="14864" max="14864" width="8.5703125" style="2" customWidth="1"/>
    <col min="14865" max="14865" width="8" style="2" customWidth="1"/>
    <col min="14866" max="14866" width="8.42578125" style="2" customWidth="1"/>
    <col min="14867" max="14867" width="20.140625" style="2" customWidth="1"/>
    <col min="14868" max="14868" width="4.28515625" style="2" customWidth="1"/>
    <col min="14869" max="14869" width="11" style="2" customWidth="1"/>
    <col min="14870" max="14870" width="9.140625" style="2" customWidth="1"/>
    <col min="14871" max="14871" width="8.85546875" style="2" customWidth="1"/>
    <col min="14872" max="14872" width="8.7109375" style="2" customWidth="1"/>
    <col min="14873" max="14873" width="14.85546875" style="2" customWidth="1"/>
    <col min="14874" max="14874" width="59.7109375" style="2" customWidth="1"/>
    <col min="14875" max="14875" width="25" style="2" customWidth="1"/>
    <col min="14876" max="14876" width="41.28515625" style="2" customWidth="1"/>
    <col min="14877" max="15104" width="11.42578125" style="2"/>
    <col min="15105" max="15105" width="26.42578125" style="2" customWidth="1"/>
    <col min="15106" max="15106" width="21.7109375" style="2" customWidth="1"/>
    <col min="15107" max="15107" width="19.85546875" style="2" customWidth="1"/>
    <col min="15108" max="15108" width="19.7109375" style="2" customWidth="1"/>
    <col min="15109" max="15109" width="5.5703125" style="2" customWidth="1"/>
    <col min="15110" max="15110" width="19.28515625" style="2" customWidth="1"/>
    <col min="15111" max="15111" width="19" style="2" customWidth="1"/>
    <col min="15112" max="15112" width="18" style="2" customWidth="1"/>
    <col min="15113" max="15113" width="17.28515625" style="2" customWidth="1"/>
    <col min="15114" max="15114" width="16.140625" style="2" customWidth="1"/>
    <col min="15115" max="15115" width="17.28515625" style="2" customWidth="1"/>
    <col min="15116" max="15116" width="16.28515625" style="2" customWidth="1"/>
    <col min="15117" max="15117" width="15.42578125" style="2" customWidth="1"/>
    <col min="15118" max="15118" width="17.140625" style="2" customWidth="1"/>
    <col min="15119" max="15119" width="8.28515625" style="2" customWidth="1"/>
    <col min="15120" max="15120" width="8.5703125" style="2" customWidth="1"/>
    <col min="15121" max="15121" width="8" style="2" customWidth="1"/>
    <col min="15122" max="15122" width="8.42578125" style="2" customWidth="1"/>
    <col min="15123" max="15123" width="20.140625" style="2" customWidth="1"/>
    <col min="15124" max="15124" width="4.28515625" style="2" customWidth="1"/>
    <col min="15125" max="15125" width="11" style="2" customWidth="1"/>
    <col min="15126" max="15126" width="9.140625" style="2" customWidth="1"/>
    <col min="15127" max="15127" width="8.85546875" style="2" customWidth="1"/>
    <col min="15128" max="15128" width="8.7109375" style="2" customWidth="1"/>
    <col min="15129" max="15129" width="14.85546875" style="2" customWidth="1"/>
    <col min="15130" max="15130" width="59.7109375" style="2" customWidth="1"/>
    <col min="15131" max="15131" width="25" style="2" customWidth="1"/>
    <col min="15132" max="15132" width="41.28515625" style="2" customWidth="1"/>
    <col min="15133" max="15360" width="11.42578125" style="2"/>
    <col min="15361" max="15361" width="26.42578125" style="2" customWidth="1"/>
    <col min="15362" max="15362" width="21.7109375" style="2" customWidth="1"/>
    <col min="15363" max="15363" width="19.85546875" style="2" customWidth="1"/>
    <col min="15364" max="15364" width="19.7109375" style="2" customWidth="1"/>
    <col min="15365" max="15365" width="5.5703125" style="2" customWidth="1"/>
    <col min="15366" max="15366" width="19.28515625" style="2" customWidth="1"/>
    <col min="15367" max="15367" width="19" style="2" customWidth="1"/>
    <col min="15368" max="15368" width="18" style="2" customWidth="1"/>
    <col min="15369" max="15369" width="17.28515625" style="2" customWidth="1"/>
    <col min="15370" max="15370" width="16.140625" style="2" customWidth="1"/>
    <col min="15371" max="15371" width="17.28515625" style="2" customWidth="1"/>
    <col min="15372" max="15372" width="16.28515625" style="2" customWidth="1"/>
    <col min="15373" max="15373" width="15.42578125" style="2" customWidth="1"/>
    <col min="15374" max="15374" width="17.140625" style="2" customWidth="1"/>
    <col min="15375" max="15375" width="8.28515625" style="2" customWidth="1"/>
    <col min="15376" max="15376" width="8.5703125" style="2" customWidth="1"/>
    <col min="15377" max="15377" width="8" style="2" customWidth="1"/>
    <col min="15378" max="15378" width="8.42578125" style="2" customWidth="1"/>
    <col min="15379" max="15379" width="20.140625" style="2" customWidth="1"/>
    <col min="15380" max="15380" width="4.28515625" style="2" customWidth="1"/>
    <col min="15381" max="15381" width="11" style="2" customWidth="1"/>
    <col min="15382" max="15382" width="9.140625" style="2" customWidth="1"/>
    <col min="15383" max="15383" width="8.85546875" style="2" customWidth="1"/>
    <col min="15384" max="15384" width="8.7109375" style="2" customWidth="1"/>
    <col min="15385" max="15385" width="14.85546875" style="2" customWidth="1"/>
    <col min="15386" max="15386" width="59.7109375" style="2" customWidth="1"/>
    <col min="15387" max="15387" width="25" style="2" customWidth="1"/>
    <col min="15388" max="15388" width="41.28515625" style="2" customWidth="1"/>
    <col min="15389" max="15616" width="11.42578125" style="2"/>
    <col min="15617" max="15617" width="26.42578125" style="2" customWidth="1"/>
    <col min="15618" max="15618" width="21.7109375" style="2" customWidth="1"/>
    <col min="15619" max="15619" width="19.85546875" style="2" customWidth="1"/>
    <col min="15620" max="15620" width="19.7109375" style="2" customWidth="1"/>
    <col min="15621" max="15621" width="5.5703125" style="2" customWidth="1"/>
    <col min="15622" max="15622" width="19.28515625" style="2" customWidth="1"/>
    <col min="15623" max="15623" width="19" style="2" customWidth="1"/>
    <col min="15624" max="15624" width="18" style="2" customWidth="1"/>
    <col min="15625" max="15625" width="17.28515625" style="2" customWidth="1"/>
    <col min="15626" max="15626" width="16.140625" style="2" customWidth="1"/>
    <col min="15627" max="15627" width="17.28515625" style="2" customWidth="1"/>
    <col min="15628" max="15628" width="16.28515625" style="2" customWidth="1"/>
    <col min="15629" max="15629" width="15.42578125" style="2" customWidth="1"/>
    <col min="15630" max="15630" width="17.140625" style="2" customWidth="1"/>
    <col min="15631" max="15631" width="8.28515625" style="2" customWidth="1"/>
    <col min="15632" max="15632" width="8.5703125" style="2" customWidth="1"/>
    <col min="15633" max="15633" width="8" style="2" customWidth="1"/>
    <col min="15634" max="15634" width="8.42578125" style="2" customWidth="1"/>
    <col min="15635" max="15635" width="20.140625" style="2" customWidth="1"/>
    <col min="15636" max="15636" width="4.28515625" style="2" customWidth="1"/>
    <col min="15637" max="15637" width="11" style="2" customWidth="1"/>
    <col min="15638" max="15638" width="9.140625" style="2" customWidth="1"/>
    <col min="15639" max="15639" width="8.85546875" style="2" customWidth="1"/>
    <col min="15640" max="15640" width="8.7109375" style="2" customWidth="1"/>
    <col min="15641" max="15641" width="14.85546875" style="2" customWidth="1"/>
    <col min="15642" max="15642" width="59.7109375" style="2" customWidth="1"/>
    <col min="15643" max="15643" width="25" style="2" customWidth="1"/>
    <col min="15644" max="15644" width="41.28515625" style="2" customWidth="1"/>
    <col min="15645" max="15872" width="11.42578125" style="2"/>
    <col min="15873" max="15873" width="26.42578125" style="2" customWidth="1"/>
    <col min="15874" max="15874" width="21.7109375" style="2" customWidth="1"/>
    <col min="15875" max="15875" width="19.85546875" style="2" customWidth="1"/>
    <col min="15876" max="15876" width="19.7109375" style="2" customWidth="1"/>
    <col min="15877" max="15877" width="5.5703125" style="2" customWidth="1"/>
    <col min="15878" max="15878" width="19.28515625" style="2" customWidth="1"/>
    <col min="15879" max="15879" width="19" style="2" customWidth="1"/>
    <col min="15880" max="15880" width="18" style="2" customWidth="1"/>
    <col min="15881" max="15881" width="17.28515625" style="2" customWidth="1"/>
    <col min="15882" max="15882" width="16.140625" style="2" customWidth="1"/>
    <col min="15883" max="15883" width="17.28515625" style="2" customWidth="1"/>
    <col min="15884" max="15884" width="16.28515625" style="2" customWidth="1"/>
    <col min="15885" max="15885" width="15.42578125" style="2" customWidth="1"/>
    <col min="15886" max="15886" width="17.140625" style="2" customWidth="1"/>
    <col min="15887" max="15887" width="8.28515625" style="2" customWidth="1"/>
    <col min="15888" max="15888" width="8.5703125" style="2" customWidth="1"/>
    <col min="15889" max="15889" width="8" style="2" customWidth="1"/>
    <col min="15890" max="15890" width="8.42578125" style="2" customWidth="1"/>
    <col min="15891" max="15891" width="20.140625" style="2" customWidth="1"/>
    <col min="15892" max="15892" width="4.28515625" style="2" customWidth="1"/>
    <col min="15893" max="15893" width="11" style="2" customWidth="1"/>
    <col min="15894" max="15894" width="9.140625" style="2" customWidth="1"/>
    <col min="15895" max="15895" width="8.85546875" style="2" customWidth="1"/>
    <col min="15896" max="15896" width="8.7109375" style="2" customWidth="1"/>
    <col min="15897" max="15897" width="14.85546875" style="2" customWidth="1"/>
    <col min="15898" max="15898" width="59.7109375" style="2" customWidth="1"/>
    <col min="15899" max="15899" width="25" style="2" customWidth="1"/>
    <col min="15900" max="15900" width="41.28515625" style="2" customWidth="1"/>
    <col min="15901" max="16128" width="11.42578125" style="2"/>
    <col min="16129" max="16129" width="26.42578125" style="2" customWidth="1"/>
    <col min="16130" max="16130" width="21.7109375" style="2" customWidth="1"/>
    <col min="16131" max="16131" width="19.85546875" style="2" customWidth="1"/>
    <col min="16132" max="16132" width="19.7109375" style="2" customWidth="1"/>
    <col min="16133" max="16133" width="5.5703125" style="2" customWidth="1"/>
    <col min="16134" max="16134" width="19.28515625" style="2" customWidth="1"/>
    <col min="16135" max="16135" width="19" style="2" customWidth="1"/>
    <col min="16136" max="16136" width="18" style="2" customWidth="1"/>
    <col min="16137" max="16137" width="17.28515625" style="2" customWidth="1"/>
    <col min="16138" max="16138" width="16.140625" style="2" customWidth="1"/>
    <col min="16139" max="16139" width="17.28515625" style="2" customWidth="1"/>
    <col min="16140" max="16140" width="16.28515625" style="2" customWidth="1"/>
    <col min="16141" max="16141" width="15.42578125" style="2" customWidth="1"/>
    <col min="16142" max="16142" width="17.140625" style="2" customWidth="1"/>
    <col min="16143" max="16143" width="8.28515625" style="2" customWidth="1"/>
    <col min="16144" max="16144" width="8.5703125" style="2" customWidth="1"/>
    <col min="16145" max="16145" width="8" style="2" customWidth="1"/>
    <col min="16146" max="16146" width="8.42578125" style="2" customWidth="1"/>
    <col min="16147" max="16147" width="20.140625" style="2" customWidth="1"/>
    <col min="16148" max="16148" width="4.28515625" style="2" customWidth="1"/>
    <col min="16149" max="16149" width="11" style="2" customWidth="1"/>
    <col min="16150" max="16150" width="9.140625" style="2" customWidth="1"/>
    <col min="16151" max="16151" width="8.85546875" style="2" customWidth="1"/>
    <col min="16152" max="16152" width="8.7109375" style="2" customWidth="1"/>
    <col min="16153" max="16153" width="14.85546875" style="2" customWidth="1"/>
    <col min="16154" max="16154" width="59.7109375" style="2" customWidth="1"/>
    <col min="16155" max="16155" width="25" style="2" customWidth="1"/>
    <col min="16156" max="16156" width="41.28515625" style="2" customWidth="1"/>
    <col min="16157" max="16384" width="11.42578125" style="2"/>
  </cols>
  <sheetData>
    <row r="1" spans="1:28" ht="38.25" customHeight="1" thickBot="1" x14ac:dyDescent="0.3">
      <c r="A1" s="1"/>
      <c r="B1" s="1"/>
      <c r="C1" s="1"/>
      <c r="D1" s="1"/>
      <c r="E1" s="1"/>
      <c r="F1" s="1"/>
      <c r="G1" s="1"/>
      <c r="H1" s="1"/>
      <c r="I1" s="1"/>
      <c r="J1" s="1"/>
      <c r="K1" s="1"/>
      <c r="L1" s="1"/>
      <c r="M1" s="1"/>
      <c r="N1" s="1"/>
      <c r="O1" s="1"/>
      <c r="P1" s="1"/>
      <c r="Q1" s="1"/>
      <c r="R1" s="1"/>
      <c r="S1" s="1"/>
      <c r="T1" s="1"/>
      <c r="U1" s="1"/>
      <c r="V1" s="1"/>
      <c r="W1" s="1"/>
      <c r="X1" s="1"/>
      <c r="Y1" s="1"/>
      <c r="Z1" s="1"/>
    </row>
    <row r="2" spans="1:28" ht="15.75" x14ac:dyDescent="0.25">
      <c r="A2" s="3"/>
      <c r="B2" s="227" t="s">
        <v>0</v>
      </c>
      <c r="C2" s="228"/>
      <c r="D2" s="228"/>
      <c r="E2" s="228"/>
      <c r="F2" s="228"/>
      <c r="G2" s="228"/>
      <c r="H2" s="228"/>
      <c r="I2" s="228"/>
      <c r="J2" s="228"/>
      <c r="K2" s="228"/>
      <c r="L2" s="228"/>
      <c r="M2" s="228"/>
      <c r="N2" s="228"/>
      <c r="O2" s="228"/>
      <c r="P2" s="228"/>
      <c r="Q2" s="228"/>
      <c r="R2" s="228"/>
      <c r="S2" s="228"/>
      <c r="T2" s="228"/>
      <c r="U2" s="228"/>
      <c r="V2" s="228"/>
      <c r="W2" s="228"/>
      <c r="X2" s="228"/>
      <c r="Y2" s="228"/>
      <c r="Z2" s="228"/>
      <c r="AA2" s="229"/>
      <c r="AB2" s="7" t="s">
        <v>1</v>
      </c>
    </row>
    <row r="3" spans="1:28" x14ac:dyDescent="0.25">
      <c r="A3" s="8"/>
      <c r="B3" s="230" t="s">
        <v>2</v>
      </c>
      <c r="C3" s="231"/>
      <c r="D3" s="231"/>
      <c r="E3" s="231"/>
      <c r="F3" s="231"/>
      <c r="G3" s="231"/>
      <c r="H3" s="231"/>
      <c r="I3" s="231"/>
      <c r="J3" s="231"/>
      <c r="K3" s="231"/>
      <c r="L3" s="231"/>
      <c r="M3" s="231"/>
      <c r="N3" s="231"/>
      <c r="O3" s="231"/>
      <c r="P3" s="231"/>
      <c r="Q3" s="231"/>
      <c r="R3" s="231"/>
      <c r="S3" s="231"/>
      <c r="T3" s="231"/>
      <c r="U3" s="231"/>
      <c r="V3" s="231"/>
      <c r="W3" s="231"/>
      <c r="X3" s="231"/>
      <c r="Y3" s="231"/>
      <c r="Z3" s="231"/>
      <c r="AA3" s="232"/>
      <c r="AB3" s="12" t="s">
        <v>3</v>
      </c>
    </row>
    <row r="4" spans="1:28" x14ac:dyDescent="0.25">
      <c r="A4" s="8"/>
      <c r="B4" s="233" t="s">
        <v>4</v>
      </c>
      <c r="C4" s="234"/>
      <c r="D4" s="234"/>
      <c r="E4" s="234"/>
      <c r="F4" s="234"/>
      <c r="G4" s="234"/>
      <c r="H4" s="234"/>
      <c r="I4" s="234"/>
      <c r="J4" s="234"/>
      <c r="K4" s="234"/>
      <c r="L4" s="234"/>
      <c r="M4" s="234"/>
      <c r="N4" s="234"/>
      <c r="O4" s="234"/>
      <c r="P4" s="234"/>
      <c r="Q4" s="234"/>
      <c r="R4" s="234"/>
      <c r="S4" s="234"/>
      <c r="T4" s="234"/>
      <c r="U4" s="234"/>
      <c r="V4" s="234"/>
      <c r="W4" s="234"/>
      <c r="X4" s="234"/>
      <c r="Y4" s="234"/>
      <c r="Z4" s="234"/>
      <c r="AA4" s="235"/>
      <c r="AB4" s="12" t="s">
        <v>5</v>
      </c>
    </row>
    <row r="5" spans="1:28" ht="15.75" customHeight="1" thickBot="1" x14ac:dyDescent="0.3">
      <c r="A5" s="13"/>
      <c r="B5" s="236"/>
      <c r="C5" s="237"/>
      <c r="D5" s="237"/>
      <c r="E5" s="237"/>
      <c r="F5" s="237"/>
      <c r="G5" s="237"/>
      <c r="H5" s="237"/>
      <c r="I5" s="237"/>
      <c r="J5" s="237"/>
      <c r="K5" s="237"/>
      <c r="L5" s="237"/>
      <c r="M5" s="237"/>
      <c r="N5" s="237"/>
      <c r="O5" s="237"/>
      <c r="P5" s="237"/>
      <c r="Q5" s="237"/>
      <c r="R5" s="237"/>
      <c r="S5" s="237"/>
      <c r="T5" s="237"/>
      <c r="U5" s="237"/>
      <c r="V5" s="237"/>
      <c r="W5" s="237"/>
      <c r="X5" s="237"/>
      <c r="Y5" s="237"/>
      <c r="Z5" s="237"/>
      <c r="AA5" s="238"/>
      <c r="AB5" s="14" t="s">
        <v>6</v>
      </c>
    </row>
    <row r="6" spans="1:28" ht="6.75" customHeight="1" thickBot="1" x14ac:dyDescent="0.3">
      <c r="A6" s="15"/>
      <c r="B6" s="16"/>
      <c r="C6" s="16"/>
      <c r="D6" s="16"/>
      <c r="E6" s="16"/>
      <c r="F6" s="16"/>
      <c r="G6" s="16"/>
      <c r="H6" s="16"/>
      <c r="I6" s="16"/>
      <c r="J6" s="16"/>
      <c r="K6" s="16"/>
      <c r="L6" s="16"/>
      <c r="M6" s="16"/>
      <c r="N6" s="16"/>
      <c r="O6" s="16"/>
      <c r="P6" s="16"/>
      <c r="Q6" s="16"/>
      <c r="R6" s="16"/>
      <c r="S6" s="16"/>
      <c r="T6" s="16"/>
      <c r="U6" s="16"/>
      <c r="V6" s="16"/>
      <c r="W6" s="16"/>
      <c r="X6" s="16"/>
      <c r="Y6" s="16"/>
      <c r="Z6" s="16"/>
      <c r="AA6" s="16"/>
      <c r="AB6" s="17"/>
    </row>
    <row r="7" spans="1:28" x14ac:dyDescent="0.25">
      <c r="A7" s="18" t="s">
        <v>7</v>
      </c>
      <c r="B7" s="19" t="s">
        <v>1223</v>
      </c>
      <c r="C7" s="19"/>
      <c r="D7" s="19"/>
      <c r="E7" s="19"/>
      <c r="F7" s="19"/>
      <c r="G7" s="19"/>
      <c r="H7" s="19"/>
      <c r="I7" s="19"/>
      <c r="J7" s="19"/>
      <c r="K7" s="19"/>
      <c r="L7" s="19"/>
      <c r="M7" s="19"/>
      <c r="N7" s="19"/>
      <c r="O7" s="19"/>
      <c r="P7" s="19"/>
      <c r="Q7" s="19"/>
      <c r="R7" s="19"/>
      <c r="S7" s="19"/>
      <c r="T7" s="19"/>
      <c r="U7" s="19"/>
      <c r="V7" s="19"/>
      <c r="W7" s="19"/>
      <c r="X7" s="19"/>
      <c r="Y7" s="19"/>
      <c r="Z7" s="19"/>
      <c r="AA7" s="19"/>
      <c r="AB7" s="20"/>
    </row>
    <row r="8" spans="1:28" x14ac:dyDescent="0.25">
      <c r="A8" s="21" t="s">
        <v>9</v>
      </c>
      <c r="B8" s="22" t="s">
        <v>1224</v>
      </c>
      <c r="C8" s="22"/>
      <c r="D8" s="22"/>
      <c r="E8" s="22"/>
      <c r="F8" s="22"/>
      <c r="G8" s="22"/>
      <c r="H8" s="22"/>
      <c r="I8" s="22"/>
      <c r="J8" s="22"/>
      <c r="K8" s="22"/>
      <c r="L8" s="22"/>
      <c r="M8" s="22"/>
      <c r="N8" s="22"/>
      <c r="O8" s="22"/>
      <c r="P8" s="22"/>
      <c r="Q8" s="22"/>
      <c r="R8" s="22"/>
      <c r="S8" s="22"/>
      <c r="T8" s="22"/>
      <c r="U8" s="22"/>
      <c r="V8" s="22"/>
      <c r="W8" s="22"/>
      <c r="X8" s="22"/>
      <c r="Y8" s="22"/>
      <c r="Z8" s="22"/>
      <c r="AA8" s="22"/>
      <c r="AB8" s="23"/>
    </row>
    <row r="9" spans="1:28" x14ac:dyDescent="0.25">
      <c r="A9" s="21" t="s">
        <v>11</v>
      </c>
      <c r="B9" s="24" t="s">
        <v>1224</v>
      </c>
      <c r="C9" s="25"/>
      <c r="D9" s="25"/>
      <c r="E9" s="25"/>
      <c r="F9" s="25"/>
      <c r="G9" s="25"/>
      <c r="H9" s="25"/>
      <c r="I9" s="25"/>
      <c r="J9" s="25"/>
      <c r="K9" s="25"/>
      <c r="L9" s="25"/>
      <c r="M9" s="25"/>
      <c r="N9" s="25"/>
      <c r="O9" s="25"/>
      <c r="P9" s="25"/>
      <c r="Q9" s="25"/>
      <c r="R9" s="25"/>
      <c r="S9" s="25"/>
      <c r="T9" s="25"/>
      <c r="U9" s="25"/>
      <c r="V9" s="25"/>
      <c r="W9" s="25"/>
      <c r="X9" s="25"/>
      <c r="Y9" s="25"/>
      <c r="Z9" s="25"/>
      <c r="AA9" s="25"/>
      <c r="AB9" s="26"/>
    </row>
    <row r="10" spans="1:28" x14ac:dyDescent="0.25">
      <c r="A10" s="22" t="s">
        <v>13</v>
      </c>
      <c r="B10" s="22"/>
      <c r="C10" s="22"/>
      <c r="D10" s="25"/>
      <c r="E10" s="25"/>
      <c r="F10" s="25"/>
      <c r="G10" s="25"/>
      <c r="H10" s="25"/>
      <c r="I10" s="25"/>
      <c r="J10" s="25"/>
      <c r="K10" s="25"/>
      <c r="L10" s="25"/>
      <c r="M10" s="25"/>
      <c r="N10" s="25"/>
      <c r="O10" s="25"/>
      <c r="P10" s="25"/>
      <c r="Q10" s="25"/>
      <c r="R10" s="25"/>
      <c r="S10" s="25"/>
      <c r="T10" s="25"/>
      <c r="U10" s="25"/>
      <c r="V10" s="25"/>
      <c r="W10" s="25"/>
      <c r="X10" s="25"/>
      <c r="Y10" s="25"/>
      <c r="Z10" s="25"/>
      <c r="AA10" s="25"/>
      <c r="AB10" s="26"/>
    </row>
    <row r="11" spans="1:28" x14ac:dyDescent="0.25">
      <c r="A11" s="27" t="s">
        <v>14</v>
      </c>
      <c r="B11" s="28" t="s">
        <v>15</v>
      </c>
      <c r="C11" s="65" t="s">
        <v>16</v>
      </c>
      <c r="D11" s="30">
        <v>43850</v>
      </c>
      <c r="E11" s="31"/>
      <c r="F11" s="31"/>
      <c r="G11" s="31"/>
      <c r="H11" s="31"/>
      <c r="I11" s="31"/>
      <c r="J11" s="31"/>
      <c r="K11" s="31"/>
      <c r="L11" s="31"/>
      <c r="M11" s="31"/>
      <c r="N11" s="31"/>
      <c r="O11" s="31"/>
      <c r="P11" s="31"/>
      <c r="Q11" s="31"/>
      <c r="R11" s="31"/>
      <c r="S11" s="31"/>
      <c r="T11" s="31"/>
      <c r="U11" s="31"/>
      <c r="V11" s="31"/>
      <c r="W11" s="31"/>
      <c r="X11" s="31"/>
      <c r="Y11" s="31"/>
      <c r="Z11" s="31"/>
      <c r="AA11" s="31"/>
      <c r="AB11" s="32"/>
    </row>
    <row r="12" spans="1:28" x14ac:dyDescent="0.25">
      <c r="A12" s="27"/>
      <c r="B12" s="28" t="s">
        <v>17</v>
      </c>
      <c r="C12" s="33"/>
      <c r="D12" s="34" t="s">
        <v>18</v>
      </c>
      <c r="E12" s="31"/>
      <c r="F12" s="31"/>
      <c r="G12" s="31"/>
      <c r="H12" s="31"/>
      <c r="I12" s="31"/>
      <c r="J12" s="31"/>
      <c r="K12" s="31"/>
      <c r="L12" s="31"/>
      <c r="M12" s="31"/>
      <c r="N12" s="31"/>
      <c r="O12" s="31"/>
      <c r="P12" s="31"/>
      <c r="Q12" s="31"/>
      <c r="R12" s="31"/>
      <c r="S12" s="31"/>
      <c r="T12" s="31"/>
      <c r="U12" s="31"/>
      <c r="V12" s="31"/>
      <c r="W12" s="31"/>
      <c r="X12" s="31"/>
      <c r="Y12" s="31"/>
      <c r="Z12" s="31"/>
      <c r="AA12" s="31"/>
      <c r="AB12" s="32"/>
    </row>
    <row r="13" spans="1:28" x14ac:dyDescent="0.25">
      <c r="A13" s="27"/>
      <c r="B13" s="28" t="s">
        <v>19</v>
      </c>
      <c r="C13" s="28"/>
      <c r="D13" s="30">
        <v>43935</v>
      </c>
      <c r="E13" s="31"/>
      <c r="F13" s="31"/>
      <c r="G13" s="31"/>
      <c r="H13" s="31"/>
      <c r="I13" s="31"/>
      <c r="J13" s="31"/>
      <c r="K13" s="31"/>
      <c r="L13" s="31"/>
      <c r="M13" s="31"/>
      <c r="N13" s="31"/>
      <c r="O13" s="31"/>
      <c r="P13" s="31"/>
      <c r="Q13" s="31"/>
      <c r="R13" s="31"/>
      <c r="S13" s="31"/>
      <c r="T13" s="31"/>
      <c r="U13" s="31"/>
      <c r="V13" s="31"/>
      <c r="W13" s="31"/>
      <c r="X13" s="31"/>
      <c r="Y13" s="31"/>
      <c r="Z13" s="31"/>
      <c r="AA13" s="31"/>
      <c r="AB13" s="32"/>
    </row>
    <row r="14" spans="1:28" ht="15.75" thickBot="1" x14ac:dyDescent="0.3">
      <c r="A14" s="35" t="s">
        <v>20</v>
      </c>
      <c r="B14" s="36" t="s">
        <v>1225</v>
      </c>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8"/>
    </row>
    <row r="15" spans="1:28" ht="5.25" customHeight="1" thickBot="1" x14ac:dyDescent="0.3">
      <c r="A15" s="39"/>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40"/>
      <c r="AB15" s="40"/>
    </row>
    <row r="16" spans="1:28" x14ac:dyDescent="0.25">
      <c r="A16" s="41" t="s">
        <v>21</v>
      </c>
      <c r="B16" s="41" t="s">
        <v>22</v>
      </c>
      <c r="C16" s="41" t="s">
        <v>23</v>
      </c>
      <c r="D16" s="41" t="s">
        <v>24</v>
      </c>
      <c r="E16" s="41" t="s">
        <v>25</v>
      </c>
      <c r="F16" s="41" t="s">
        <v>26</v>
      </c>
      <c r="G16" s="41" t="s">
        <v>27</v>
      </c>
      <c r="H16" s="42" t="s">
        <v>28</v>
      </c>
      <c r="I16" s="42" t="s">
        <v>29</v>
      </c>
      <c r="J16" s="41" t="s">
        <v>30</v>
      </c>
      <c r="K16" s="41" t="s">
        <v>31</v>
      </c>
      <c r="L16" s="41" t="s">
        <v>32</v>
      </c>
      <c r="M16" s="41" t="s">
        <v>33</v>
      </c>
      <c r="N16" s="41" t="s">
        <v>34</v>
      </c>
      <c r="O16" s="43" t="s">
        <v>35</v>
      </c>
      <c r="P16" s="43"/>
      <c r="Q16" s="43"/>
      <c r="R16" s="43"/>
      <c r="S16" s="44"/>
      <c r="T16" s="45"/>
      <c r="U16" s="46" t="s">
        <v>36</v>
      </c>
      <c r="V16" s="41"/>
      <c r="W16" s="41"/>
      <c r="X16" s="41"/>
      <c r="Y16" s="47"/>
      <c r="Z16" s="41" t="s">
        <v>37</v>
      </c>
      <c r="AA16" s="41" t="s">
        <v>38</v>
      </c>
      <c r="AB16" s="48" t="s">
        <v>39</v>
      </c>
    </row>
    <row r="17" spans="1:28" ht="26.25" thickBot="1" x14ac:dyDescent="0.3">
      <c r="A17" s="49"/>
      <c r="B17" s="49"/>
      <c r="C17" s="1097"/>
      <c r="D17" s="1097"/>
      <c r="E17" s="1097"/>
      <c r="F17" s="1097"/>
      <c r="G17" s="1097"/>
      <c r="H17" s="1098"/>
      <c r="I17" s="1098"/>
      <c r="J17" s="1097"/>
      <c r="K17" s="1097"/>
      <c r="L17" s="1097"/>
      <c r="M17" s="1097"/>
      <c r="N17" s="1097"/>
      <c r="O17" s="1099" t="s">
        <v>40</v>
      </c>
      <c r="P17" s="1099" t="s">
        <v>41</v>
      </c>
      <c r="Q17" s="1099" t="s">
        <v>42</v>
      </c>
      <c r="R17" s="1099" t="s">
        <v>43</v>
      </c>
      <c r="S17" s="1100" t="s">
        <v>44</v>
      </c>
      <c r="T17" s="53"/>
      <c r="U17" s="54" t="s">
        <v>40</v>
      </c>
      <c r="V17" s="51" t="s">
        <v>41</v>
      </c>
      <c r="W17" s="51" t="s">
        <v>42</v>
      </c>
      <c r="X17" s="51" t="s">
        <v>43</v>
      </c>
      <c r="Y17" s="52" t="s">
        <v>45</v>
      </c>
      <c r="Z17" s="49"/>
      <c r="AA17" s="49"/>
      <c r="AB17" s="55"/>
    </row>
    <row r="18" spans="1:28" ht="102" x14ac:dyDescent="0.25">
      <c r="A18" s="77" t="s">
        <v>1226</v>
      </c>
      <c r="B18" s="1101" t="s">
        <v>1227</v>
      </c>
      <c r="C18" s="56" t="s">
        <v>1228</v>
      </c>
      <c r="D18" s="57" t="s">
        <v>1229</v>
      </c>
      <c r="E18" s="638">
        <v>1</v>
      </c>
      <c r="F18" s="638" t="s">
        <v>1230</v>
      </c>
      <c r="G18" s="638" t="s">
        <v>1231</v>
      </c>
      <c r="H18" s="57"/>
      <c r="I18" s="57" t="s">
        <v>1232</v>
      </c>
      <c r="J18" s="811" t="s">
        <v>1233</v>
      </c>
      <c r="K18" s="57" t="s">
        <v>184</v>
      </c>
      <c r="L18" s="1102">
        <v>1</v>
      </c>
      <c r="M18" s="57" t="s">
        <v>1234</v>
      </c>
      <c r="N18" s="57" t="s">
        <v>1235</v>
      </c>
      <c r="O18" s="1103">
        <f>12/36</f>
        <v>0.33333333333333331</v>
      </c>
      <c r="P18" s="1103">
        <f>8/36</f>
        <v>0.22222222222222221</v>
      </c>
      <c r="Q18" s="1103">
        <f>6/36</f>
        <v>0.16666666666666666</v>
      </c>
      <c r="R18" s="1103">
        <f>10/36</f>
        <v>0.27777777777777779</v>
      </c>
      <c r="S18" s="1104">
        <f>SUM(O18:R19)</f>
        <v>1</v>
      </c>
      <c r="T18" s="53"/>
      <c r="U18" s="1103">
        <f>11/36</f>
        <v>0.30555555555555558</v>
      </c>
      <c r="V18" s="1103"/>
      <c r="W18" s="1103"/>
      <c r="X18" s="1103"/>
      <c r="Y18" s="1103"/>
      <c r="Z18" s="1105" t="s">
        <v>1236</v>
      </c>
      <c r="AA18" s="1105" t="s">
        <v>1237</v>
      </c>
      <c r="AB18" s="1105" t="s">
        <v>1238</v>
      </c>
    </row>
    <row r="19" spans="1:28" ht="102.75" thickBot="1" x14ac:dyDescent="0.3">
      <c r="A19" s="254"/>
      <c r="B19" s="1101"/>
      <c r="C19" s="1081"/>
      <c r="D19" s="256"/>
      <c r="E19" s="715">
        <v>2</v>
      </c>
      <c r="F19" s="715" t="s">
        <v>1239</v>
      </c>
      <c r="G19" s="770" t="s">
        <v>1231</v>
      </c>
      <c r="H19" s="256"/>
      <c r="I19" s="256"/>
      <c r="J19" s="1106"/>
      <c r="K19" s="256"/>
      <c r="L19" s="1107"/>
      <c r="M19" s="256"/>
      <c r="N19" s="256"/>
      <c r="O19" s="1108"/>
      <c r="P19" s="1108"/>
      <c r="Q19" s="1108"/>
      <c r="R19" s="1108"/>
      <c r="S19" s="1109"/>
      <c r="T19" s="53"/>
      <c r="U19" s="1108"/>
      <c r="V19" s="1108"/>
      <c r="W19" s="1108"/>
      <c r="X19" s="1108"/>
      <c r="Y19" s="1108"/>
      <c r="Z19" s="1110"/>
      <c r="AA19" s="1110"/>
      <c r="AB19" s="1110"/>
    </row>
    <row r="20" spans="1:28" ht="115.5" thickBot="1" x14ac:dyDescent="0.3">
      <c r="A20" s="254"/>
      <c r="B20" s="1101"/>
      <c r="C20" s="1111" t="s">
        <v>1240</v>
      </c>
      <c r="D20" s="1112" t="s">
        <v>1241</v>
      </c>
      <c r="E20" s="1112">
        <v>3</v>
      </c>
      <c r="F20" s="1112" t="s">
        <v>1242</v>
      </c>
      <c r="G20" s="1112" t="s">
        <v>1231</v>
      </c>
      <c r="H20" s="1112"/>
      <c r="I20" s="1112" t="s">
        <v>1243</v>
      </c>
      <c r="J20" s="1113" t="s">
        <v>1244</v>
      </c>
      <c r="K20" s="1112" t="s">
        <v>184</v>
      </c>
      <c r="L20" s="1114">
        <v>1</v>
      </c>
      <c r="M20" s="1112" t="s">
        <v>1245</v>
      </c>
      <c r="N20" s="1112" t="s">
        <v>1246</v>
      </c>
      <c r="O20" s="1115">
        <f>175/600</f>
        <v>0.29166666666666669</v>
      </c>
      <c r="P20" s="1115">
        <f>285/600</f>
        <v>0.47499999999999998</v>
      </c>
      <c r="Q20" s="1115">
        <f>120/600</f>
        <v>0.2</v>
      </c>
      <c r="R20" s="1115">
        <f>20/600</f>
        <v>3.3333333333333333E-2</v>
      </c>
      <c r="S20" s="1116">
        <f>SUM(O20:R20)</f>
        <v>0.99999999999999989</v>
      </c>
      <c r="T20" s="53"/>
      <c r="U20" s="1115">
        <f>85/600</f>
        <v>0.14166666666666666</v>
      </c>
      <c r="V20" s="1115"/>
      <c r="W20" s="1115"/>
      <c r="X20" s="1115"/>
      <c r="Y20" s="1115"/>
      <c r="Z20" s="1117" t="s">
        <v>1247</v>
      </c>
      <c r="AA20" s="1117" t="s">
        <v>1248</v>
      </c>
      <c r="AB20" s="1117" t="s">
        <v>1249</v>
      </c>
    </row>
    <row r="21" spans="1:28" ht="63.75" x14ac:dyDescent="0.25">
      <c r="A21" s="254"/>
      <c r="B21" s="1101"/>
      <c r="C21" s="636" t="s">
        <v>1250</v>
      </c>
      <c r="D21" s="592" t="s">
        <v>1251</v>
      </c>
      <c r="E21" s="638">
        <v>1</v>
      </c>
      <c r="F21" s="638" t="s">
        <v>1252</v>
      </c>
      <c r="G21" s="638" t="s">
        <v>1231</v>
      </c>
      <c r="H21" s="638"/>
      <c r="I21" s="57" t="s">
        <v>1253</v>
      </c>
      <c r="J21" s="57" t="s">
        <v>1254</v>
      </c>
      <c r="K21" s="57" t="s">
        <v>184</v>
      </c>
      <c r="L21" s="1102">
        <v>1</v>
      </c>
      <c r="M21" s="57" t="s">
        <v>1255</v>
      </c>
      <c r="N21" s="57" t="s">
        <v>1256</v>
      </c>
      <c r="O21" s="1102">
        <v>0.25</v>
      </c>
      <c r="P21" s="1102">
        <v>0.25</v>
      </c>
      <c r="Q21" s="1102">
        <v>0.25</v>
      </c>
      <c r="R21" s="1102">
        <v>0.25</v>
      </c>
      <c r="S21" s="1118">
        <f>SUM(O21:R24)</f>
        <v>1</v>
      </c>
      <c r="T21" s="53"/>
      <c r="U21" s="1102">
        <v>0.25</v>
      </c>
      <c r="V21" s="1102"/>
      <c r="W21" s="1102"/>
      <c r="X21" s="1102"/>
      <c r="Y21" s="1102"/>
      <c r="Z21" s="1105" t="s">
        <v>1257</v>
      </c>
      <c r="AA21" s="1105" t="s">
        <v>1258</v>
      </c>
      <c r="AB21" s="1105" t="s">
        <v>1259</v>
      </c>
    </row>
    <row r="22" spans="1:28" ht="51" x14ac:dyDescent="0.25">
      <c r="A22" s="254"/>
      <c r="B22" s="1101"/>
      <c r="C22" s="77"/>
      <c r="D22" s="58"/>
      <c r="E22" s="60">
        <v>2</v>
      </c>
      <c r="F22" s="60" t="s">
        <v>1260</v>
      </c>
      <c r="G22" s="60" t="s">
        <v>1231</v>
      </c>
      <c r="H22" s="60"/>
      <c r="I22" s="59"/>
      <c r="J22" s="59"/>
      <c r="K22" s="59"/>
      <c r="L22" s="59"/>
      <c r="M22" s="59"/>
      <c r="N22" s="59"/>
      <c r="O22" s="59"/>
      <c r="P22" s="59"/>
      <c r="Q22" s="59"/>
      <c r="R22" s="59"/>
      <c r="S22" s="1119"/>
      <c r="T22" s="53"/>
      <c r="U22" s="59"/>
      <c r="V22" s="59"/>
      <c r="W22" s="59"/>
      <c r="X22" s="59"/>
      <c r="Y22" s="59"/>
      <c r="Z22" s="759"/>
      <c r="AA22" s="759"/>
      <c r="AB22" s="759"/>
    </row>
    <row r="23" spans="1:28" ht="51" x14ac:dyDescent="0.25">
      <c r="A23" s="254"/>
      <c r="B23" s="1101"/>
      <c r="C23" s="254"/>
      <c r="D23" s="72"/>
      <c r="E23" s="29">
        <v>3</v>
      </c>
      <c r="F23" s="29" t="s">
        <v>1261</v>
      </c>
      <c r="G23" s="29" t="s">
        <v>1231</v>
      </c>
      <c r="H23" s="29"/>
      <c r="I23" s="59"/>
      <c r="J23" s="59"/>
      <c r="K23" s="59"/>
      <c r="L23" s="59"/>
      <c r="M23" s="59"/>
      <c r="N23" s="59"/>
      <c r="O23" s="59"/>
      <c r="P23" s="59"/>
      <c r="Q23" s="59"/>
      <c r="R23" s="59"/>
      <c r="S23" s="1119"/>
      <c r="T23" s="53"/>
      <c r="U23" s="59"/>
      <c r="V23" s="59"/>
      <c r="W23" s="59"/>
      <c r="X23" s="59"/>
      <c r="Y23" s="59"/>
      <c r="Z23" s="759"/>
      <c r="AA23" s="759"/>
      <c r="AB23" s="759"/>
    </row>
    <row r="24" spans="1:28" ht="26.25" thickBot="1" x14ac:dyDescent="0.3">
      <c r="A24" s="78"/>
      <c r="B24" s="1101"/>
      <c r="C24" s="710"/>
      <c r="D24" s="711"/>
      <c r="E24" s="715">
        <v>4</v>
      </c>
      <c r="F24" s="715" t="s">
        <v>1262</v>
      </c>
      <c r="G24" s="715" t="s">
        <v>1231</v>
      </c>
      <c r="H24" s="715"/>
      <c r="I24" s="256"/>
      <c r="J24" s="256"/>
      <c r="K24" s="256"/>
      <c r="L24" s="256"/>
      <c r="M24" s="256"/>
      <c r="N24" s="256"/>
      <c r="O24" s="256"/>
      <c r="P24" s="256"/>
      <c r="Q24" s="256"/>
      <c r="R24" s="256"/>
      <c r="S24" s="1120"/>
      <c r="T24" s="53"/>
      <c r="U24" s="256"/>
      <c r="V24" s="256"/>
      <c r="W24" s="256"/>
      <c r="X24" s="256"/>
      <c r="Y24" s="256"/>
      <c r="Z24" s="1110"/>
      <c r="AA24" s="1110"/>
      <c r="AB24" s="1110"/>
    </row>
    <row r="25" spans="1:28" s="93" customFormat="1" ht="25.5" customHeight="1" thickBot="1" x14ac:dyDescent="0.3">
      <c r="A25" s="86" t="s">
        <v>159</v>
      </c>
      <c r="B25" s="87"/>
      <c r="C25" s="88"/>
      <c r="D25" s="88"/>
      <c r="E25" s="88"/>
      <c r="F25" s="88"/>
      <c r="G25" s="88"/>
      <c r="H25" s="88"/>
      <c r="I25" s="88"/>
      <c r="J25" s="88"/>
      <c r="K25" s="88"/>
      <c r="L25" s="88"/>
      <c r="M25" s="88"/>
      <c r="N25" s="88"/>
      <c r="O25" s="88"/>
      <c r="P25" s="88"/>
      <c r="Q25" s="88"/>
      <c r="R25" s="1057"/>
      <c r="S25" s="1058" t="s">
        <v>160</v>
      </c>
      <c r="T25" s="91"/>
      <c r="U25" s="91"/>
      <c r="V25" s="91"/>
      <c r="W25" s="91"/>
      <c r="X25" s="91"/>
      <c r="Y25" s="91"/>
      <c r="Z25" s="91"/>
      <c r="AA25" s="91"/>
      <c r="AB25" s="92"/>
    </row>
    <row r="26" spans="1:28" x14ac:dyDescent="0.25">
      <c r="A26" s="94" t="s">
        <v>161</v>
      </c>
      <c r="B26" s="95"/>
      <c r="C26" s="95"/>
      <c r="D26" s="95"/>
      <c r="E26" s="96"/>
      <c r="F26" s="97" t="s">
        <v>162</v>
      </c>
      <c r="G26" s="98"/>
      <c r="H26" s="98"/>
      <c r="I26" s="98"/>
      <c r="J26" s="98"/>
      <c r="K26" s="98"/>
      <c r="L26" s="97" t="s">
        <v>162</v>
      </c>
      <c r="M26" s="98"/>
      <c r="N26" s="98"/>
      <c r="O26" s="98"/>
      <c r="P26" s="98"/>
      <c r="Q26" s="98"/>
      <c r="R26" s="99"/>
      <c r="S26" s="100" t="s">
        <v>162</v>
      </c>
      <c r="T26" s="99"/>
      <c r="U26" s="101"/>
      <c r="V26" s="101"/>
      <c r="W26" s="101"/>
      <c r="X26" s="101"/>
      <c r="Y26" s="102"/>
      <c r="Z26" s="100" t="s">
        <v>162</v>
      </c>
      <c r="AA26" s="103"/>
      <c r="AB26" s="104"/>
    </row>
    <row r="27" spans="1:28" x14ac:dyDescent="0.25">
      <c r="A27" s="105" t="s">
        <v>163</v>
      </c>
      <c r="B27" s="258"/>
      <c r="C27" s="258"/>
      <c r="D27" s="258"/>
      <c r="E27" s="103"/>
      <c r="F27" s="97" t="s">
        <v>165</v>
      </c>
      <c r="G27" s="98"/>
      <c r="H27" s="98"/>
      <c r="I27" s="98"/>
      <c r="J27" s="98"/>
      <c r="K27" s="98"/>
      <c r="L27" s="97" t="s">
        <v>167</v>
      </c>
      <c r="M27" s="98"/>
      <c r="N27" s="98"/>
      <c r="O27" s="98"/>
      <c r="P27" s="98"/>
      <c r="Q27" s="98"/>
      <c r="R27" s="99"/>
      <c r="S27" s="100" t="s">
        <v>165</v>
      </c>
      <c r="T27" s="99"/>
      <c r="U27" s="101"/>
      <c r="V27" s="101"/>
      <c r="W27" s="101"/>
      <c r="X27" s="101"/>
      <c r="Y27" s="102"/>
      <c r="Z27" s="100" t="s">
        <v>167</v>
      </c>
      <c r="AA27" s="103"/>
      <c r="AB27" s="104"/>
    </row>
    <row r="28" spans="1:28" ht="29.25" customHeight="1" thickBot="1" x14ac:dyDescent="0.3">
      <c r="A28" s="109" t="s">
        <v>170</v>
      </c>
      <c r="B28" s="265"/>
      <c r="C28" s="265"/>
      <c r="D28" s="265"/>
      <c r="E28" s="266"/>
      <c r="F28" s="112" t="s">
        <v>170</v>
      </c>
      <c r="G28" s="113"/>
      <c r="H28" s="113"/>
      <c r="I28" s="113"/>
      <c r="J28" s="113"/>
      <c r="K28" s="113"/>
      <c r="L28" s="112" t="s">
        <v>170</v>
      </c>
      <c r="M28" s="113"/>
      <c r="N28" s="113"/>
      <c r="O28" s="113"/>
      <c r="P28" s="113"/>
      <c r="Q28" s="113"/>
      <c r="R28" s="114"/>
      <c r="S28" s="115" t="s">
        <v>170</v>
      </c>
      <c r="T28" s="114"/>
      <c r="U28" s="116"/>
      <c r="V28" s="116"/>
      <c r="W28" s="116"/>
      <c r="X28" s="116"/>
      <c r="Y28" s="117"/>
      <c r="Z28" s="115" t="s">
        <v>170</v>
      </c>
      <c r="AA28" s="266"/>
      <c r="AB28" s="778"/>
    </row>
  </sheetData>
  <mergeCells count="98">
    <mergeCell ref="B27:E27"/>
    <mergeCell ref="G27:K27"/>
    <mergeCell ref="M27:R27"/>
    <mergeCell ref="T27:Y27"/>
    <mergeCell ref="AA27:AB27"/>
    <mergeCell ref="B28:E28"/>
    <mergeCell ref="G28:K28"/>
    <mergeCell ref="M28:R28"/>
    <mergeCell ref="T28:Y28"/>
    <mergeCell ref="AA28:AB28"/>
    <mergeCell ref="A25:R25"/>
    <mergeCell ref="S25:AB25"/>
    <mergeCell ref="B26:E26"/>
    <mergeCell ref="G26:K26"/>
    <mergeCell ref="M26:R26"/>
    <mergeCell ref="T26:Y26"/>
    <mergeCell ref="AA26:AB26"/>
    <mergeCell ref="W21:W24"/>
    <mergeCell ref="X21:X24"/>
    <mergeCell ref="Y21:Y24"/>
    <mergeCell ref="Z21:Z24"/>
    <mergeCell ref="AA21:AA24"/>
    <mergeCell ref="AB21:AB24"/>
    <mergeCell ref="P21:P24"/>
    <mergeCell ref="Q21:Q24"/>
    <mergeCell ref="R21:R24"/>
    <mergeCell ref="S21:S24"/>
    <mergeCell ref="U21:U24"/>
    <mergeCell ref="V21:V24"/>
    <mergeCell ref="AB18:AB19"/>
    <mergeCell ref="C21:C24"/>
    <mergeCell ref="D21:D24"/>
    <mergeCell ref="I21:I24"/>
    <mergeCell ref="J21:J24"/>
    <mergeCell ref="K21:K24"/>
    <mergeCell ref="L21:L24"/>
    <mergeCell ref="M21:M24"/>
    <mergeCell ref="N21:N24"/>
    <mergeCell ref="O21:O24"/>
    <mergeCell ref="V18:V19"/>
    <mergeCell ref="W18:W19"/>
    <mergeCell ref="X18:X19"/>
    <mergeCell ref="Y18:Y19"/>
    <mergeCell ref="Z18:Z19"/>
    <mergeCell ref="AA18:AA19"/>
    <mergeCell ref="O18:O19"/>
    <mergeCell ref="P18:P19"/>
    <mergeCell ref="Q18:Q19"/>
    <mergeCell ref="R18:R19"/>
    <mergeCell ref="S18:S19"/>
    <mergeCell ref="U18:U19"/>
    <mergeCell ref="I18:I19"/>
    <mergeCell ref="J18:J19"/>
    <mergeCell ref="K18:K19"/>
    <mergeCell ref="L18:L19"/>
    <mergeCell ref="M18:M19"/>
    <mergeCell ref="N18:N19"/>
    <mergeCell ref="T16:T24"/>
    <mergeCell ref="U16:Y16"/>
    <mergeCell ref="Z16:Z17"/>
    <mergeCell ref="AA16:AA17"/>
    <mergeCell ref="AB16:AB17"/>
    <mergeCell ref="A18:A24"/>
    <mergeCell ref="B18:B24"/>
    <mergeCell ref="C18:C19"/>
    <mergeCell ref="D18:D19"/>
    <mergeCell ref="H18:H19"/>
    <mergeCell ref="J16:J17"/>
    <mergeCell ref="K16:K17"/>
    <mergeCell ref="L16:L17"/>
    <mergeCell ref="M16:M17"/>
    <mergeCell ref="N16:N17"/>
    <mergeCell ref="O16:S16"/>
    <mergeCell ref="B14:AB14"/>
    <mergeCell ref="A16:A17"/>
    <mergeCell ref="B16:B17"/>
    <mergeCell ref="C16:C17"/>
    <mergeCell ref="D16:D17"/>
    <mergeCell ref="E16:E17"/>
    <mergeCell ref="F16:F17"/>
    <mergeCell ref="G16:G17"/>
    <mergeCell ref="H16:H17"/>
    <mergeCell ref="I16:I17"/>
    <mergeCell ref="B7:AB7"/>
    <mergeCell ref="B8:AB8"/>
    <mergeCell ref="B9:AB9"/>
    <mergeCell ref="A10:C10"/>
    <mergeCell ref="D10:AB10"/>
    <mergeCell ref="A11:A13"/>
    <mergeCell ref="D11:AB11"/>
    <mergeCell ref="D12:AB12"/>
    <mergeCell ref="D13:AB13"/>
    <mergeCell ref="A1:Z1"/>
    <mergeCell ref="A2:A5"/>
    <mergeCell ref="B2:AA2"/>
    <mergeCell ref="B3:AA3"/>
    <mergeCell ref="B4:AA5"/>
    <mergeCell ref="A6:AB6"/>
  </mergeCells>
  <pageMargins left="0.7" right="0.7" top="0.75" bottom="0.75" header="0.3" footer="0.3"/>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A9169-1077-4CAB-A6BB-7E55A70D1C97}">
  <dimension ref="A1:AB24"/>
  <sheetViews>
    <sheetView topLeftCell="A7" zoomScale="70" zoomScaleNormal="70" workbookViewId="0">
      <selection activeCell="A21" sqref="A21:R21"/>
    </sheetView>
  </sheetViews>
  <sheetFormatPr baseColWidth="10" defaultRowHeight="15" x14ac:dyDescent="0.25"/>
  <cols>
    <col min="1" max="1" width="24.42578125" style="2" customWidth="1"/>
    <col min="2" max="2" width="21.7109375" style="2" customWidth="1"/>
    <col min="3" max="3" width="26.42578125" style="2" customWidth="1"/>
    <col min="4" max="4" width="19.7109375" style="2" customWidth="1"/>
    <col min="5" max="5" width="5.5703125" style="2" customWidth="1"/>
    <col min="6" max="6" width="19.28515625" style="2" customWidth="1"/>
    <col min="7" max="7" width="18" style="2" customWidth="1"/>
    <col min="8" max="8" width="20.7109375" style="2" customWidth="1"/>
    <col min="9" max="9" width="19.7109375" style="2" customWidth="1"/>
    <col min="10" max="10" width="16.140625" style="2" customWidth="1"/>
    <col min="11" max="11" width="14.85546875" style="2" customWidth="1"/>
    <col min="12" max="12" width="16.7109375" style="2" customWidth="1"/>
    <col min="13" max="13" width="15.42578125" style="2" customWidth="1"/>
    <col min="14" max="14" width="17.140625" style="2" customWidth="1"/>
    <col min="15" max="15" width="8.28515625" style="2" customWidth="1"/>
    <col min="16" max="16" width="8.5703125" style="2" customWidth="1"/>
    <col min="17" max="17" width="8" style="2" customWidth="1"/>
    <col min="18" max="18" width="8.42578125" style="2" customWidth="1"/>
    <col min="19" max="19" width="20.140625" style="2" customWidth="1"/>
    <col min="20" max="20" width="4.28515625" style="93" customWidth="1"/>
    <col min="21" max="21" width="11" style="2" customWidth="1"/>
    <col min="22" max="22" width="9.140625" style="2" customWidth="1"/>
    <col min="23" max="23" width="8.85546875" style="2" customWidth="1"/>
    <col min="24" max="24" width="8.7109375" style="2" customWidth="1"/>
    <col min="25" max="25" width="14.85546875" style="2" customWidth="1"/>
    <col min="26" max="26" width="90.85546875" style="2" customWidth="1"/>
    <col min="27" max="27" width="25" style="2" customWidth="1"/>
    <col min="28" max="28" width="41.28515625" style="2" customWidth="1"/>
    <col min="29" max="256" width="11.42578125" style="2"/>
    <col min="257" max="257" width="24.42578125" style="2" customWidth="1"/>
    <col min="258" max="258" width="21.7109375" style="2" customWidth="1"/>
    <col min="259" max="259" width="26.42578125" style="2" customWidth="1"/>
    <col min="260" max="260" width="19.7109375" style="2" customWidth="1"/>
    <col min="261" max="261" width="5.5703125" style="2" customWidth="1"/>
    <col min="262" max="262" width="19.28515625" style="2" customWidth="1"/>
    <col min="263" max="263" width="18" style="2" customWidth="1"/>
    <col min="264" max="264" width="20.7109375" style="2" customWidth="1"/>
    <col min="265" max="265" width="19.7109375" style="2" customWidth="1"/>
    <col min="266" max="266" width="16.140625" style="2" customWidth="1"/>
    <col min="267" max="267" width="14.85546875" style="2" customWidth="1"/>
    <col min="268" max="268" width="16.7109375" style="2" customWidth="1"/>
    <col min="269" max="269" width="15.42578125" style="2" customWidth="1"/>
    <col min="270" max="270" width="17.140625" style="2" customWidth="1"/>
    <col min="271" max="271" width="8.28515625" style="2" customWidth="1"/>
    <col min="272" max="272" width="8.5703125" style="2" customWidth="1"/>
    <col min="273" max="273" width="8" style="2" customWidth="1"/>
    <col min="274" max="274" width="8.42578125" style="2" customWidth="1"/>
    <col min="275" max="275" width="20.140625" style="2" customWidth="1"/>
    <col min="276" max="276" width="4.28515625" style="2" customWidth="1"/>
    <col min="277" max="277" width="11" style="2" customWidth="1"/>
    <col min="278" max="278" width="9.140625" style="2" customWidth="1"/>
    <col min="279" max="279" width="8.85546875" style="2" customWidth="1"/>
    <col min="280" max="280" width="8.7109375" style="2" customWidth="1"/>
    <col min="281" max="281" width="14.85546875" style="2" customWidth="1"/>
    <col min="282" max="282" width="90.85546875" style="2" customWidth="1"/>
    <col min="283" max="283" width="25" style="2" customWidth="1"/>
    <col min="284" max="284" width="41.28515625" style="2" customWidth="1"/>
    <col min="285" max="512" width="11.42578125" style="2"/>
    <col min="513" max="513" width="24.42578125" style="2" customWidth="1"/>
    <col min="514" max="514" width="21.7109375" style="2" customWidth="1"/>
    <col min="515" max="515" width="26.42578125" style="2" customWidth="1"/>
    <col min="516" max="516" width="19.7109375" style="2" customWidth="1"/>
    <col min="517" max="517" width="5.5703125" style="2" customWidth="1"/>
    <col min="518" max="518" width="19.28515625" style="2" customWidth="1"/>
    <col min="519" max="519" width="18" style="2" customWidth="1"/>
    <col min="520" max="520" width="20.7109375" style="2" customWidth="1"/>
    <col min="521" max="521" width="19.7109375" style="2" customWidth="1"/>
    <col min="522" max="522" width="16.140625" style="2" customWidth="1"/>
    <col min="523" max="523" width="14.85546875" style="2" customWidth="1"/>
    <col min="524" max="524" width="16.7109375" style="2" customWidth="1"/>
    <col min="525" max="525" width="15.42578125" style="2" customWidth="1"/>
    <col min="526" max="526" width="17.140625" style="2" customWidth="1"/>
    <col min="527" max="527" width="8.28515625" style="2" customWidth="1"/>
    <col min="528" max="528" width="8.5703125" style="2" customWidth="1"/>
    <col min="529" max="529" width="8" style="2" customWidth="1"/>
    <col min="530" max="530" width="8.42578125" style="2" customWidth="1"/>
    <col min="531" max="531" width="20.140625" style="2" customWidth="1"/>
    <col min="532" max="532" width="4.28515625" style="2" customWidth="1"/>
    <col min="533" max="533" width="11" style="2" customWidth="1"/>
    <col min="534" max="534" width="9.140625" style="2" customWidth="1"/>
    <col min="535" max="535" width="8.85546875" style="2" customWidth="1"/>
    <col min="536" max="536" width="8.7109375" style="2" customWidth="1"/>
    <col min="537" max="537" width="14.85546875" style="2" customWidth="1"/>
    <col min="538" max="538" width="90.85546875" style="2" customWidth="1"/>
    <col min="539" max="539" width="25" style="2" customWidth="1"/>
    <col min="540" max="540" width="41.28515625" style="2" customWidth="1"/>
    <col min="541" max="768" width="11.42578125" style="2"/>
    <col min="769" max="769" width="24.42578125" style="2" customWidth="1"/>
    <col min="770" max="770" width="21.7109375" style="2" customWidth="1"/>
    <col min="771" max="771" width="26.42578125" style="2" customWidth="1"/>
    <col min="772" max="772" width="19.7109375" style="2" customWidth="1"/>
    <col min="773" max="773" width="5.5703125" style="2" customWidth="1"/>
    <col min="774" max="774" width="19.28515625" style="2" customWidth="1"/>
    <col min="775" max="775" width="18" style="2" customWidth="1"/>
    <col min="776" max="776" width="20.7109375" style="2" customWidth="1"/>
    <col min="777" max="777" width="19.7109375" style="2" customWidth="1"/>
    <col min="778" max="778" width="16.140625" style="2" customWidth="1"/>
    <col min="779" max="779" width="14.85546875" style="2" customWidth="1"/>
    <col min="780" max="780" width="16.7109375" style="2" customWidth="1"/>
    <col min="781" max="781" width="15.42578125" style="2" customWidth="1"/>
    <col min="782" max="782" width="17.140625" style="2" customWidth="1"/>
    <col min="783" max="783" width="8.28515625" style="2" customWidth="1"/>
    <col min="784" max="784" width="8.5703125" style="2" customWidth="1"/>
    <col min="785" max="785" width="8" style="2" customWidth="1"/>
    <col min="786" max="786" width="8.42578125" style="2" customWidth="1"/>
    <col min="787" max="787" width="20.140625" style="2" customWidth="1"/>
    <col min="788" max="788" width="4.28515625" style="2" customWidth="1"/>
    <col min="789" max="789" width="11" style="2" customWidth="1"/>
    <col min="790" max="790" width="9.140625" style="2" customWidth="1"/>
    <col min="791" max="791" width="8.85546875" style="2" customWidth="1"/>
    <col min="792" max="792" width="8.7109375" style="2" customWidth="1"/>
    <col min="793" max="793" width="14.85546875" style="2" customWidth="1"/>
    <col min="794" max="794" width="90.85546875" style="2" customWidth="1"/>
    <col min="795" max="795" width="25" style="2" customWidth="1"/>
    <col min="796" max="796" width="41.28515625" style="2" customWidth="1"/>
    <col min="797" max="1024" width="11.42578125" style="2"/>
    <col min="1025" max="1025" width="24.42578125" style="2" customWidth="1"/>
    <col min="1026" max="1026" width="21.7109375" style="2" customWidth="1"/>
    <col min="1027" max="1027" width="26.42578125" style="2" customWidth="1"/>
    <col min="1028" max="1028" width="19.7109375" style="2" customWidth="1"/>
    <col min="1029" max="1029" width="5.5703125" style="2" customWidth="1"/>
    <col min="1030" max="1030" width="19.28515625" style="2" customWidth="1"/>
    <col min="1031" max="1031" width="18" style="2" customWidth="1"/>
    <col min="1032" max="1032" width="20.7109375" style="2" customWidth="1"/>
    <col min="1033" max="1033" width="19.7109375" style="2" customWidth="1"/>
    <col min="1034" max="1034" width="16.140625" style="2" customWidth="1"/>
    <col min="1035" max="1035" width="14.85546875" style="2" customWidth="1"/>
    <col min="1036" max="1036" width="16.7109375" style="2" customWidth="1"/>
    <col min="1037" max="1037" width="15.42578125" style="2" customWidth="1"/>
    <col min="1038" max="1038" width="17.140625" style="2" customWidth="1"/>
    <col min="1039" max="1039" width="8.28515625" style="2" customWidth="1"/>
    <col min="1040" max="1040" width="8.5703125" style="2" customWidth="1"/>
    <col min="1041" max="1041" width="8" style="2" customWidth="1"/>
    <col min="1042" max="1042" width="8.42578125" style="2" customWidth="1"/>
    <col min="1043" max="1043" width="20.140625" style="2" customWidth="1"/>
    <col min="1044" max="1044" width="4.28515625" style="2" customWidth="1"/>
    <col min="1045" max="1045" width="11" style="2" customWidth="1"/>
    <col min="1046" max="1046" width="9.140625" style="2" customWidth="1"/>
    <col min="1047" max="1047" width="8.85546875" style="2" customWidth="1"/>
    <col min="1048" max="1048" width="8.7109375" style="2" customWidth="1"/>
    <col min="1049" max="1049" width="14.85546875" style="2" customWidth="1"/>
    <col min="1050" max="1050" width="90.85546875" style="2" customWidth="1"/>
    <col min="1051" max="1051" width="25" style="2" customWidth="1"/>
    <col min="1052" max="1052" width="41.28515625" style="2" customWidth="1"/>
    <col min="1053" max="1280" width="11.42578125" style="2"/>
    <col min="1281" max="1281" width="24.42578125" style="2" customWidth="1"/>
    <col min="1282" max="1282" width="21.7109375" style="2" customWidth="1"/>
    <col min="1283" max="1283" width="26.42578125" style="2" customWidth="1"/>
    <col min="1284" max="1284" width="19.7109375" style="2" customWidth="1"/>
    <col min="1285" max="1285" width="5.5703125" style="2" customWidth="1"/>
    <col min="1286" max="1286" width="19.28515625" style="2" customWidth="1"/>
    <col min="1287" max="1287" width="18" style="2" customWidth="1"/>
    <col min="1288" max="1288" width="20.7109375" style="2" customWidth="1"/>
    <col min="1289" max="1289" width="19.7109375" style="2" customWidth="1"/>
    <col min="1290" max="1290" width="16.140625" style="2" customWidth="1"/>
    <col min="1291" max="1291" width="14.85546875" style="2" customWidth="1"/>
    <col min="1292" max="1292" width="16.7109375" style="2" customWidth="1"/>
    <col min="1293" max="1293" width="15.42578125" style="2" customWidth="1"/>
    <col min="1294" max="1294" width="17.140625" style="2" customWidth="1"/>
    <col min="1295" max="1295" width="8.28515625" style="2" customWidth="1"/>
    <col min="1296" max="1296" width="8.5703125" style="2" customWidth="1"/>
    <col min="1297" max="1297" width="8" style="2" customWidth="1"/>
    <col min="1298" max="1298" width="8.42578125" style="2" customWidth="1"/>
    <col min="1299" max="1299" width="20.140625" style="2" customWidth="1"/>
    <col min="1300" max="1300" width="4.28515625" style="2" customWidth="1"/>
    <col min="1301" max="1301" width="11" style="2" customWidth="1"/>
    <col min="1302" max="1302" width="9.140625" style="2" customWidth="1"/>
    <col min="1303" max="1303" width="8.85546875" style="2" customWidth="1"/>
    <col min="1304" max="1304" width="8.7109375" style="2" customWidth="1"/>
    <col min="1305" max="1305" width="14.85546875" style="2" customWidth="1"/>
    <col min="1306" max="1306" width="90.85546875" style="2" customWidth="1"/>
    <col min="1307" max="1307" width="25" style="2" customWidth="1"/>
    <col min="1308" max="1308" width="41.28515625" style="2" customWidth="1"/>
    <col min="1309" max="1536" width="11.42578125" style="2"/>
    <col min="1537" max="1537" width="24.42578125" style="2" customWidth="1"/>
    <col min="1538" max="1538" width="21.7109375" style="2" customWidth="1"/>
    <col min="1539" max="1539" width="26.42578125" style="2" customWidth="1"/>
    <col min="1540" max="1540" width="19.7109375" style="2" customWidth="1"/>
    <col min="1541" max="1541" width="5.5703125" style="2" customWidth="1"/>
    <col min="1542" max="1542" width="19.28515625" style="2" customWidth="1"/>
    <col min="1543" max="1543" width="18" style="2" customWidth="1"/>
    <col min="1544" max="1544" width="20.7109375" style="2" customWidth="1"/>
    <col min="1545" max="1545" width="19.7109375" style="2" customWidth="1"/>
    <col min="1546" max="1546" width="16.140625" style="2" customWidth="1"/>
    <col min="1547" max="1547" width="14.85546875" style="2" customWidth="1"/>
    <col min="1548" max="1548" width="16.7109375" style="2" customWidth="1"/>
    <col min="1549" max="1549" width="15.42578125" style="2" customWidth="1"/>
    <col min="1550" max="1550" width="17.140625" style="2" customWidth="1"/>
    <col min="1551" max="1551" width="8.28515625" style="2" customWidth="1"/>
    <col min="1552" max="1552" width="8.5703125" style="2" customWidth="1"/>
    <col min="1553" max="1553" width="8" style="2" customWidth="1"/>
    <col min="1554" max="1554" width="8.42578125" style="2" customWidth="1"/>
    <col min="1555" max="1555" width="20.140625" style="2" customWidth="1"/>
    <col min="1556" max="1556" width="4.28515625" style="2" customWidth="1"/>
    <col min="1557" max="1557" width="11" style="2" customWidth="1"/>
    <col min="1558" max="1558" width="9.140625" style="2" customWidth="1"/>
    <col min="1559" max="1559" width="8.85546875" style="2" customWidth="1"/>
    <col min="1560" max="1560" width="8.7109375" style="2" customWidth="1"/>
    <col min="1561" max="1561" width="14.85546875" style="2" customWidth="1"/>
    <col min="1562" max="1562" width="90.85546875" style="2" customWidth="1"/>
    <col min="1563" max="1563" width="25" style="2" customWidth="1"/>
    <col min="1564" max="1564" width="41.28515625" style="2" customWidth="1"/>
    <col min="1565" max="1792" width="11.42578125" style="2"/>
    <col min="1793" max="1793" width="24.42578125" style="2" customWidth="1"/>
    <col min="1794" max="1794" width="21.7109375" style="2" customWidth="1"/>
    <col min="1795" max="1795" width="26.42578125" style="2" customWidth="1"/>
    <col min="1796" max="1796" width="19.7109375" style="2" customWidth="1"/>
    <col min="1797" max="1797" width="5.5703125" style="2" customWidth="1"/>
    <col min="1798" max="1798" width="19.28515625" style="2" customWidth="1"/>
    <col min="1799" max="1799" width="18" style="2" customWidth="1"/>
    <col min="1800" max="1800" width="20.7109375" style="2" customWidth="1"/>
    <col min="1801" max="1801" width="19.7109375" style="2" customWidth="1"/>
    <col min="1802" max="1802" width="16.140625" style="2" customWidth="1"/>
    <col min="1803" max="1803" width="14.85546875" style="2" customWidth="1"/>
    <col min="1804" max="1804" width="16.7109375" style="2" customWidth="1"/>
    <col min="1805" max="1805" width="15.42578125" style="2" customWidth="1"/>
    <col min="1806" max="1806" width="17.140625" style="2" customWidth="1"/>
    <col min="1807" max="1807" width="8.28515625" style="2" customWidth="1"/>
    <col min="1808" max="1808" width="8.5703125" style="2" customWidth="1"/>
    <col min="1809" max="1809" width="8" style="2" customWidth="1"/>
    <col min="1810" max="1810" width="8.42578125" style="2" customWidth="1"/>
    <col min="1811" max="1811" width="20.140625" style="2" customWidth="1"/>
    <col min="1812" max="1812" width="4.28515625" style="2" customWidth="1"/>
    <col min="1813" max="1813" width="11" style="2" customWidth="1"/>
    <col min="1814" max="1814" width="9.140625" style="2" customWidth="1"/>
    <col min="1815" max="1815" width="8.85546875" style="2" customWidth="1"/>
    <col min="1816" max="1816" width="8.7109375" style="2" customWidth="1"/>
    <col min="1817" max="1817" width="14.85546875" style="2" customWidth="1"/>
    <col min="1818" max="1818" width="90.85546875" style="2" customWidth="1"/>
    <col min="1819" max="1819" width="25" style="2" customWidth="1"/>
    <col min="1820" max="1820" width="41.28515625" style="2" customWidth="1"/>
    <col min="1821" max="2048" width="11.42578125" style="2"/>
    <col min="2049" max="2049" width="24.42578125" style="2" customWidth="1"/>
    <col min="2050" max="2050" width="21.7109375" style="2" customWidth="1"/>
    <col min="2051" max="2051" width="26.42578125" style="2" customWidth="1"/>
    <col min="2052" max="2052" width="19.7109375" style="2" customWidth="1"/>
    <col min="2053" max="2053" width="5.5703125" style="2" customWidth="1"/>
    <col min="2054" max="2054" width="19.28515625" style="2" customWidth="1"/>
    <col min="2055" max="2055" width="18" style="2" customWidth="1"/>
    <col min="2056" max="2056" width="20.7109375" style="2" customWidth="1"/>
    <col min="2057" max="2057" width="19.7109375" style="2" customWidth="1"/>
    <col min="2058" max="2058" width="16.140625" style="2" customWidth="1"/>
    <col min="2059" max="2059" width="14.85546875" style="2" customWidth="1"/>
    <col min="2060" max="2060" width="16.7109375" style="2" customWidth="1"/>
    <col min="2061" max="2061" width="15.42578125" style="2" customWidth="1"/>
    <col min="2062" max="2062" width="17.140625" style="2" customWidth="1"/>
    <col min="2063" max="2063" width="8.28515625" style="2" customWidth="1"/>
    <col min="2064" max="2064" width="8.5703125" style="2" customWidth="1"/>
    <col min="2065" max="2065" width="8" style="2" customWidth="1"/>
    <col min="2066" max="2066" width="8.42578125" style="2" customWidth="1"/>
    <col min="2067" max="2067" width="20.140625" style="2" customWidth="1"/>
    <col min="2068" max="2068" width="4.28515625" style="2" customWidth="1"/>
    <col min="2069" max="2069" width="11" style="2" customWidth="1"/>
    <col min="2070" max="2070" width="9.140625" style="2" customWidth="1"/>
    <col min="2071" max="2071" width="8.85546875" style="2" customWidth="1"/>
    <col min="2072" max="2072" width="8.7109375" style="2" customWidth="1"/>
    <col min="2073" max="2073" width="14.85546875" style="2" customWidth="1"/>
    <col min="2074" max="2074" width="90.85546875" style="2" customWidth="1"/>
    <col min="2075" max="2075" width="25" style="2" customWidth="1"/>
    <col min="2076" max="2076" width="41.28515625" style="2" customWidth="1"/>
    <col min="2077" max="2304" width="11.42578125" style="2"/>
    <col min="2305" max="2305" width="24.42578125" style="2" customWidth="1"/>
    <col min="2306" max="2306" width="21.7109375" style="2" customWidth="1"/>
    <col min="2307" max="2307" width="26.42578125" style="2" customWidth="1"/>
    <col min="2308" max="2308" width="19.7109375" style="2" customWidth="1"/>
    <col min="2309" max="2309" width="5.5703125" style="2" customWidth="1"/>
    <col min="2310" max="2310" width="19.28515625" style="2" customWidth="1"/>
    <col min="2311" max="2311" width="18" style="2" customWidth="1"/>
    <col min="2312" max="2312" width="20.7109375" style="2" customWidth="1"/>
    <col min="2313" max="2313" width="19.7109375" style="2" customWidth="1"/>
    <col min="2314" max="2314" width="16.140625" style="2" customWidth="1"/>
    <col min="2315" max="2315" width="14.85546875" style="2" customWidth="1"/>
    <col min="2316" max="2316" width="16.7109375" style="2" customWidth="1"/>
    <col min="2317" max="2317" width="15.42578125" style="2" customWidth="1"/>
    <col min="2318" max="2318" width="17.140625" style="2" customWidth="1"/>
    <col min="2319" max="2319" width="8.28515625" style="2" customWidth="1"/>
    <col min="2320" max="2320" width="8.5703125" style="2" customWidth="1"/>
    <col min="2321" max="2321" width="8" style="2" customWidth="1"/>
    <col min="2322" max="2322" width="8.42578125" style="2" customWidth="1"/>
    <col min="2323" max="2323" width="20.140625" style="2" customWidth="1"/>
    <col min="2324" max="2324" width="4.28515625" style="2" customWidth="1"/>
    <col min="2325" max="2325" width="11" style="2" customWidth="1"/>
    <col min="2326" max="2326" width="9.140625" style="2" customWidth="1"/>
    <col min="2327" max="2327" width="8.85546875" style="2" customWidth="1"/>
    <col min="2328" max="2328" width="8.7109375" style="2" customWidth="1"/>
    <col min="2329" max="2329" width="14.85546875" style="2" customWidth="1"/>
    <col min="2330" max="2330" width="90.85546875" style="2" customWidth="1"/>
    <col min="2331" max="2331" width="25" style="2" customWidth="1"/>
    <col min="2332" max="2332" width="41.28515625" style="2" customWidth="1"/>
    <col min="2333" max="2560" width="11.42578125" style="2"/>
    <col min="2561" max="2561" width="24.42578125" style="2" customWidth="1"/>
    <col min="2562" max="2562" width="21.7109375" style="2" customWidth="1"/>
    <col min="2563" max="2563" width="26.42578125" style="2" customWidth="1"/>
    <col min="2564" max="2564" width="19.7109375" style="2" customWidth="1"/>
    <col min="2565" max="2565" width="5.5703125" style="2" customWidth="1"/>
    <col min="2566" max="2566" width="19.28515625" style="2" customWidth="1"/>
    <col min="2567" max="2567" width="18" style="2" customWidth="1"/>
    <col min="2568" max="2568" width="20.7109375" style="2" customWidth="1"/>
    <col min="2569" max="2569" width="19.7109375" style="2" customWidth="1"/>
    <col min="2570" max="2570" width="16.140625" style="2" customWidth="1"/>
    <col min="2571" max="2571" width="14.85546875" style="2" customWidth="1"/>
    <col min="2572" max="2572" width="16.7109375" style="2" customWidth="1"/>
    <col min="2573" max="2573" width="15.42578125" style="2" customWidth="1"/>
    <col min="2574" max="2574" width="17.140625" style="2" customWidth="1"/>
    <col min="2575" max="2575" width="8.28515625" style="2" customWidth="1"/>
    <col min="2576" max="2576" width="8.5703125" style="2" customWidth="1"/>
    <col min="2577" max="2577" width="8" style="2" customWidth="1"/>
    <col min="2578" max="2578" width="8.42578125" style="2" customWidth="1"/>
    <col min="2579" max="2579" width="20.140625" style="2" customWidth="1"/>
    <col min="2580" max="2580" width="4.28515625" style="2" customWidth="1"/>
    <col min="2581" max="2581" width="11" style="2" customWidth="1"/>
    <col min="2582" max="2582" width="9.140625" style="2" customWidth="1"/>
    <col min="2583" max="2583" width="8.85546875" style="2" customWidth="1"/>
    <col min="2584" max="2584" width="8.7109375" style="2" customWidth="1"/>
    <col min="2585" max="2585" width="14.85546875" style="2" customWidth="1"/>
    <col min="2586" max="2586" width="90.85546875" style="2" customWidth="1"/>
    <col min="2587" max="2587" width="25" style="2" customWidth="1"/>
    <col min="2588" max="2588" width="41.28515625" style="2" customWidth="1"/>
    <col min="2589" max="2816" width="11.42578125" style="2"/>
    <col min="2817" max="2817" width="24.42578125" style="2" customWidth="1"/>
    <col min="2818" max="2818" width="21.7109375" style="2" customWidth="1"/>
    <col min="2819" max="2819" width="26.42578125" style="2" customWidth="1"/>
    <col min="2820" max="2820" width="19.7109375" style="2" customWidth="1"/>
    <col min="2821" max="2821" width="5.5703125" style="2" customWidth="1"/>
    <col min="2822" max="2822" width="19.28515625" style="2" customWidth="1"/>
    <col min="2823" max="2823" width="18" style="2" customWidth="1"/>
    <col min="2824" max="2824" width="20.7109375" style="2" customWidth="1"/>
    <col min="2825" max="2825" width="19.7109375" style="2" customWidth="1"/>
    <col min="2826" max="2826" width="16.140625" style="2" customWidth="1"/>
    <col min="2827" max="2827" width="14.85546875" style="2" customWidth="1"/>
    <col min="2828" max="2828" width="16.7109375" style="2" customWidth="1"/>
    <col min="2829" max="2829" width="15.42578125" style="2" customWidth="1"/>
    <col min="2830" max="2830" width="17.140625" style="2" customWidth="1"/>
    <col min="2831" max="2831" width="8.28515625" style="2" customWidth="1"/>
    <col min="2832" max="2832" width="8.5703125" style="2" customWidth="1"/>
    <col min="2833" max="2833" width="8" style="2" customWidth="1"/>
    <col min="2834" max="2834" width="8.42578125" style="2" customWidth="1"/>
    <col min="2835" max="2835" width="20.140625" style="2" customWidth="1"/>
    <col min="2836" max="2836" width="4.28515625" style="2" customWidth="1"/>
    <col min="2837" max="2837" width="11" style="2" customWidth="1"/>
    <col min="2838" max="2838" width="9.140625" style="2" customWidth="1"/>
    <col min="2839" max="2839" width="8.85546875" style="2" customWidth="1"/>
    <col min="2840" max="2840" width="8.7109375" style="2" customWidth="1"/>
    <col min="2841" max="2841" width="14.85546875" style="2" customWidth="1"/>
    <col min="2842" max="2842" width="90.85546875" style="2" customWidth="1"/>
    <col min="2843" max="2843" width="25" style="2" customWidth="1"/>
    <col min="2844" max="2844" width="41.28515625" style="2" customWidth="1"/>
    <col min="2845" max="3072" width="11.42578125" style="2"/>
    <col min="3073" max="3073" width="24.42578125" style="2" customWidth="1"/>
    <col min="3074" max="3074" width="21.7109375" style="2" customWidth="1"/>
    <col min="3075" max="3075" width="26.42578125" style="2" customWidth="1"/>
    <col min="3076" max="3076" width="19.7109375" style="2" customWidth="1"/>
    <col min="3077" max="3077" width="5.5703125" style="2" customWidth="1"/>
    <col min="3078" max="3078" width="19.28515625" style="2" customWidth="1"/>
    <col min="3079" max="3079" width="18" style="2" customWidth="1"/>
    <col min="3080" max="3080" width="20.7109375" style="2" customWidth="1"/>
    <col min="3081" max="3081" width="19.7109375" style="2" customWidth="1"/>
    <col min="3082" max="3082" width="16.140625" style="2" customWidth="1"/>
    <col min="3083" max="3083" width="14.85546875" style="2" customWidth="1"/>
    <col min="3084" max="3084" width="16.7109375" style="2" customWidth="1"/>
    <col min="3085" max="3085" width="15.42578125" style="2" customWidth="1"/>
    <col min="3086" max="3086" width="17.140625" style="2" customWidth="1"/>
    <col min="3087" max="3087" width="8.28515625" style="2" customWidth="1"/>
    <col min="3088" max="3088" width="8.5703125" style="2" customWidth="1"/>
    <col min="3089" max="3089" width="8" style="2" customWidth="1"/>
    <col min="3090" max="3090" width="8.42578125" style="2" customWidth="1"/>
    <col min="3091" max="3091" width="20.140625" style="2" customWidth="1"/>
    <col min="3092" max="3092" width="4.28515625" style="2" customWidth="1"/>
    <col min="3093" max="3093" width="11" style="2" customWidth="1"/>
    <col min="3094" max="3094" width="9.140625" style="2" customWidth="1"/>
    <col min="3095" max="3095" width="8.85546875" style="2" customWidth="1"/>
    <col min="3096" max="3096" width="8.7109375" style="2" customWidth="1"/>
    <col min="3097" max="3097" width="14.85546875" style="2" customWidth="1"/>
    <col min="3098" max="3098" width="90.85546875" style="2" customWidth="1"/>
    <col min="3099" max="3099" width="25" style="2" customWidth="1"/>
    <col min="3100" max="3100" width="41.28515625" style="2" customWidth="1"/>
    <col min="3101" max="3328" width="11.42578125" style="2"/>
    <col min="3329" max="3329" width="24.42578125" style="2" customWidth="1"/>
    <col min="3330" max="3330" width="21.7109375" style="2" customWidth="1"/>
    <col min="3331" max="3331" width="26.42578125" style="2" customWidth="1"/>
    <col min="3332" max="3332" width="19.7109375" style="2" customWidth="1"/>
    <col min="3333" max="3333" width="5.5703125" style="2" customWidth="1"/>
    <col min="3334" max="3334" width="19.28515625" style="2" customWidth="1"/>
    <col min="3335" max="3335" width="18" style="2" customWidth="1"/>
    <col min="3336" max="3336" width="20.7109375" style="2" customWidth="1"/>
    <col min="3337" max="3337" width="19.7109375" style="2" customWidth="1"/>
    <col min="3338" max="3338" width="16.140625" style="2" customWidth="1"/>
    <col min="3339" max="3339" width="14.85546875" style="2" customWidth="1"/>
    <col min="3340" max="3340" width="16.7109375" style="2" customWidth="1"/>
    <col min="3341" max="3341" width="15.42578125" style="2" customWidth="1"/>
    <col min="3342" max="3342" width="17.140625" style="2" customWidth="1"/>
    <col min="3343" max="3343" width="8.28515625" style="2" customWidth="1"/>
    <col min="3344" max="3344" width="8.5703125" style="2" customWidth="1"/>
    <col min="3345" max="3345" width="8" style="2" customWidth="1"/>
    <col min="3346" max="3346" width="8.42578125" style="2" customWidth="1"/>
    <col min="3347" max="3347" width="20.140625" style="2" customWidth="1"/>
    <col min="3348" max="3348" width="4.28515625" style="2" customWidth="1"/>
    <col min="3349" max="3349" width="11" style="2" customWidth="1"/>
    <col min="3350" max="3350" width="9.140625" style="2" customWidth="1"/>
    <col min="3351" max="3351" width="8.85546875" style="2" customWidth="1"/>
    <col min="3352" max="3352" width="8.7109375" style="2" customWidth="1"/>
    <col min="3353" max="3353" width="14.85546875" style="2" customWidth="1"/>
    <col min="3354" max="3354" width="90.85546875" style="2" customWidth="1"/>
    <col min="3355" max="3355" width="25" style="2" customWidth="1"/>
    <col min="3356" max="3356" width="41.28515625" style="2" customWidth="1"/>
    <col min="3357" max="3584" width="11.42578125" style="2"/>
    <col min="3585" max="3585" width="24.42578125" style="2" customWidth="1"/>
    <col min="3586" max="3586" width="21.7109375" style="2" customWidth="1"/>
    <col min="3587" max="3587" width="26.42578125" style="2" customWidth="1"/>
    <col min="3588" max="3588" width="19.7109375" style="2" customWidth="1"/>
    <col min="3589" max="3589" width="5.5703125" style="2" customWidth="1"/>
    <col min="3590" max="3590" width="19.28515625" style="2" customWidth="1"/>
    <col min="3591" max="3591" width="18" style="2" customWidth="1"/>
    <col min="3592" max="3592" width="20.7109375" style="2" customWidth="1"/>
    <col min="3593" max="3593" width="19.7109375" style="2" customWidth="1"/>
    <col min="3594" max="3594" width="16.140625" style="2" customWidth="1"/>
    <col min="3595" max="3595" width="14.85546875" style="2" customWidth="1"/>
    <col min="3596" max="3596" width="16.7109375" style="2" customWidth="1"/>
    <col min="3597" max="3597" width="15.42578125" style="2" customWidth="1"/>
    <col min="3598" max="3598" width="17.140625" style="2" customWidth="1"/>
    <col min="3599" max="3599" width="8.28515625" style="2" customWidth="1"/>
    <col min="3600" max="3600" width="8.5703125" style="2" customWidth="1"/>
    <col min="3601" max="3601" width="8" style="2" customWidth="1"/>
    <col min="3602" max="3602" width="8.42578125" style="2" customWidth="1"/>
    <col min="3603" max="3603" width="20.140625" style="2" customWidth="1"/>
    <col min="3604" max="3604" width="4.28515625" style="2" customWidth="1"/>
    <col min="3605" max="3605" width="11" style="2" customWidth="1"/>
    <col min="3606" max="3606" width="9.140625" style="2" customWidth="1"/>
    <col min="3607" max="3607" width="8.85546875" style="2" customWidth="1"/>
    <col min="3608" max="3608" width="8.7109375" style="2" customWidth="1"/>
    <col min="3609" max="3609" width="14.85546875" style="2" customWidth="1"/>
    <col min="3610" max="3610" width="90.85546875" style="2" customWidth="1"/>
    <col min="3611" max="3611" width="25" style="2" customWidth="1"/>
    <col min="3612" max="3612" width="41.28515625" style="2" customWidth="1"/>
    <col min="3613" max="3840" width="11.42578125" style="2"/>
    <col min="3841" max="3841" width="24.42578125" style="2" customWidth="1"/>
    <col min="3842" max="3842" width="21.7109375" style="2" customWidth="1"/>
    <col min="3843" max="3843" width="26.42578125" style="2" customWidth="1"/>
    <col min="3844" max="3844" width="19.7109375" style="2" customWidth="1"/>
    <col min="3845" max="3845" width="5.5703125" style="2" customWidth="1"/>
    <col min="3846" max="3846" width="19.28515625" style="2" customWidth="1"/>
    <col min="3847" max="3847" width="18" style="2" customWidth="1"/>
    <col min="3848" max="3848" width="20.7109375" style="2" customWidth="1"/>
    <col min="3849" max="3849" width="19.7109375" style="2" customWidth="1"/>
    <col min="3850" max="3850" width="16.140625" style="2" customWidth="1"/>
    <col min="3851" max="3851" width="14.85546875" style="2" customWidth="1"/>
    <col min="3852" max="3852" width="16.7109375" style="2" customWidth="1"/>
    <col min="3853" max="3853" width="15.42578125" style="2" customWidth="1"/>
    <col min="3854" max="3854" width="17.140625" style="2" customWidth="1"/>
    <col min="3855" max="3855" width="8.28515625" style="2" customWidth="1"/>
    <col min="3856" max="3856" width="8.5703125" style="2" customWidth="1"/>
    <col min="3857" max="3857" width="8" style="2" customWidth="1"/>
    <col min="3858" max="3858" width="8.42578125" style="2" customWidth="1"/>
    <col min="3859" max="3859" width="20.140625" style="2" customWidth="1"/>
    <col min="3860" max="3860" width="4.28515625" style="2" customWidth="1"/>
    <col min="3861" max="3861" width="11" style="2" customWidth="1"/>
    <col min="3862" max="3862" width="9.140625" style="2" customWidth="1"/>
    <col min="3863" max="3863" width="8.85546875" style="2" customWidth="1"/>
    <col min="3864" max="3864" width="8.7109375" style="2" customWidth="1"/>
    <col min="3865" max="3865" width="14.85546875" style="2" customWidth="1"/>
    <col min="3866" max="3866" width="90.85546875" style="2" customWidth="1"/>
    <col min="3867" max="3867" width="25" style="2" customWidth="1"/>
    <col min="3868" max="3868" width="41.28515625" style="2" customWidth="1"/>
    <col min="3869" max="4096" width="11.42578125" style="2"/>
    <col min="4097" max="4097" width="24.42578125" style="2" customWidth="1"/>
    <col min="4098" max="4098" width="21.7109375" style="2" customWidth="1"/>
    <col min="4099" max="4099" width="26.42578125" style="2" customWidth="1"/>
    <col min="4100" max="4100" width="19.7109375" style="2" customWidth="1"/>
    <col min="4101" max="4101" width="5.5703125" style="2" customWidth="1"/>
    <col min="4102" max="4102" width="19.28515625" style="2" customWidth="1"/>
    <col min="4103" max="4103" width="18" style="2" customWidth="1"/>
    <col min="4104" max="4104" width="20.7109375" style="2" customWidth="1"/>
    <col min="4105" max="4105" width="19.7109375" style="2" customWidth="1"/>
    <col min="4106" max="4106" width="16.140625" style="2" customWidth="1"/>
    <col min="4107" max="4107" width="14.85546875" style="2" customWidth="1"/>
    <col min="4108" max="4108" width="16.7109375" style="2" customWidth="1"/>
    <col min="4109" max="4109" width="15.42578125" style="2" customWidth="1"/>
    <col min="4110" max="4110" width="17.140625" style="2" customWidth="1"/>
    <col min="4111" max="4111" width="8.28515625" style="2" customWidth="1"/>
    <col min="4112" max="4112" width="8.5703125" style="2" customWidth="1"/>
    <col min="4113" max="4113" width="8" style="2" customWidth="1"/>
    <col min="4114" max="4114" width="8.42578125" style="2" customWidth="1"/>
    <col min="4115" max="4115" width="20.140625" style="2" customWidth="1"/>
    <col min="4116" max="4116" width="4.28515625" style="2" customWidth="1"/>
    <col min="4117" max="4117" width="11" style="2" customWidth="1"/>
    <col min="4118" max="4118" width="9.140625" style="2" customWidth="1"/>
    <col min="4119" max="4119" width="8.85546875" style="2" customWidth="1"/>
    <col min="4120" max="4120" width="8.7109375" style="2" customWidth="1"/>
    <col min="4121" max="4121" width="14.85546875" style="2" customWidth="1"/>
    <col min="4122" max="4122" width="90.85546875" style="2" customWidth="1"/>
    <col min="4123" max="4123" width="25" style="2" customWidth="1"/>
    <col min="4124" max="4124" width="41.28515625" style="2" customWidth="1"/>
    <col min="4125" max="4352" width="11.42578125" style="2"/>
    <col min="4353" max="4353" width="24.42578125" style="2" customWidth="1"/>
    <col min="4354" max="4354" width="21.7109375" style="2" customWidth="1"/>
    <col min="4355" max="4355" width="26.42578125" style="2" customWidth="1"/>
    <col min="4356" max="4356" width="19.7109375" style="2" customWidth="1"/>
    <col min="4357" max="4357" width="5.5703125" style="2" customWidth="1"/>
    <col min="4358" max="4358" width="19.28515625" style="2" customWidth="1"/>
    <col min="4359" max="4359" width="18" style="2" customWidth="1"/>
    <col min="4360" max="4360" width="20.7109375" style="2" customWidth="1"/>
    <col min="4361" max="4361" width="19.7109375" style="2" customWidth="1"/>
    <col min="4362" max="4362" width="16.140625" style="2" customWidth="1"/>
    <col min="4363" max="4363" width="14.85546875" style="2" customWidth="1"/>
    <col min="4364" max="4364" width="16.7109375" style="2" customWidth="1"/>
    <col min="4365" max="4365" width="15.42578125" style="2" customWidth="1"/>
    <col min="4366" max="4366" width="17.140625" style="2" customWidth="1"/>
    <col min="4367" max="4367" width="8.28515625" style="2" customWidth="1"/>
    <col min="4368" max="4368" width="8.5703125" style="2" customWidth="1"/>
    <col min="4369" max="4369" width="8" style="2" customWidth="1"/>
    <col min="4370" max="4370" width="8.42578125" style="2" customWidth="1"/>
    <col min="4371" max="4371" width="20.140625" style="2" customWidth="1"/>
    <col min="4372" max="4372" width="4.28515625" style="2" customWidth="1"/>
    <col min="4373" max="4373" width="11" style="2" customWidth="1"/>
    <col min="4374" max="4374" width="9.140625" style="2" customWidth="1"/>
    <col min="4375" max="4375" width="8.85546875" style="2" customWidth="1"/>
    <col min="4376" max="4376" width="8.7109375" style="2" customWidth="1"/>
    <col min="4377" max="4377" width="14.85546875" style="2" customWidth="1"/>
    <col min="4378" max="4378" width="90.85546875" style="2" customWidth="1"/>
    <col min="4379" max="4379" width="25" style="2" customWidth="1"/>
    <col min="4380" max="4380" width="41.28515625" style="2" customWidth="1"/>
    <col min="4381" max="4608" width="11.42578125" style="2"/>
    <col min="4609" max="4609" width="24.42578125" style="2" customWidth="1"/>
    <col min="4610" max="4610" width="21.7109375" style="2" customWidth="1"/>
    <col min="4611" max="4611" width="26.42578125" style="2" customWidth="1"/>
    <col min="4612" max="4612" width="19.7109375" style="2" customWidth="1"/>
    <col min="4613" max="4613" width="5.5703125" style="2" customWidth="1"/>
    <col min="4614" max="4614" width="19.28515625" style="2" customWidth="1"/>
    <col min="4615" max="4615" width="18" style="2" customWidth="1"/>
    <col min="4616" max="4616" width="20.7109375" style="2" customWidth="1"/>
    <col min="4617" max="4617" width="19.7109375" style="2" customWidth="1"/>
    <col min="4618" max="4618" width="16.140625" style="2" customWidth="1"/>
    <col min="4619" max="4619" width="14.85546875" style="2" customWidth="1"/>
    <col min="4620" max="4620" width="16.7109375" style="2" customWidth="1"/>
    <col min="4621" max="4621" width="15.42578125" style="2" customWidth="1"/>
    <col min="4622" max="4622" width="17.140625" style="2" customWidth="1"/>
    <col min="4623" max="4623" width="8.28515625" style="2" customWidth="1"/>
    <col min="4624" max="4624" width="8.5703125" style="2" customWidth="1"/>
    <col min="4625" max="4625" width="8" style="2" customWidth="1"/>
    <col min="4626" max="4626" width="8.42578125" style="2" customWidth="1"/>
    <col min="4627" max="4627" width="20.140625" style="2" customWidth="1"/>
    <col min="4628" max="4628" width="4.28515625" style="2" customWidth="1"/>
    <col min="4629" max="4629" width="11" style="2" customWidth="1"/>
    <col min="4630" max="4630" width="9.140625" style="2" customWidth="1"/>
    <col min="4631" max="4631" width="8.85546875" style="2" customWidth="1"/>
    <col min="4632" max="4632" width="8.7109375" style="2" customWidth="1"/>
    <col min="4633" max="4633" width="14.85546875" style="2" customWidth="1"/>
    <col min="4634" max="4634" width="90.85546875" style="2" customWidth="1"/>
    <col min="4635" max="4635" width="25" style="2" customWidth="1"/>
    <col min="4636" max="4636" width="41.28515625" style="2" customWidth="1"/>
    <col min="4637" max="4864" width="11.42578125" style="2"/>
    <col min="4865" max="4865" width="24.42578125" style="2" customWidth="1"/>
    <col min="4866" max="4866" width="21.7109375" style="2" customWidth="1"/>
    <col min="4867" max="4867" width="26.42578125" style="2" customWidth="1"/>
    <col min="4868" max="4868" width="19.7109375" style="2" customWidth="1"/>
    <col min="4869" max="4869" width="5.5703125" style="2" customWidth="1"/>
    <col min="4870" max="4870" width="19.28515625" style="2" customWidth="1"/>
    <col min="4871" max="4871" width="18" style="2" customWidth="1"/>
    <col min="4872" max="4872" width="20.7109375" style="2" customWidth="1"/>
    <col min="4873" max="4873" width="19.7109375" style="2" customWidth="1"/>
    <col min="4874" max="4874" width="16.140625" style="2" customWidth="1"/>
    <col min="4875" max="4875" width="14.85546875" style="2" customWidth="1"/>
    <col min="4876" max="4876" width="16.7109375" style="2" customWidth="1"/>
    <col min="4877" max="4877" width="15.42578125" style="2" customWidth="1"/>
    <col min="4878" max="4878" width="17.140625" style="2" customWidth="1"/>
    <col min="4879" max="4879" width="8.28515625" style="2" customWidth="1"/>
    <col min="4880" max="4880" width="8.5703125" style="2" customWidth="1"/>
    <col min="4881" max="4881" width="8" style="2" customWidth="1"/>
    <col min="4882" max="4882" width="8.42578125" style="2" customWidth="1"/>
    <col min="4883" max="4883" width="20.140625" style="2" customWidth="1"/>
    <col min="4884" max="4884" width="4.28515625" style="2" customWidth="1"/>
    <col min="4885" max="4885" width="11" style="2" customWidth="1"/>
    <col min="4886" max="4886" width="9.140625" style="2" customWidth="1"/>
    <col min="4887" max="4887" width="8.85546875" style="2" customWidth="1"/>
    <col min="4888" max="4888" width="8.7109375" style="2" customWidth="1"/>
    <col min="4889" max="4889" width="14.85546875" style="2" customWidth="1"/>
    <col min="4890" max="4890" width="90.85546875" style="2" customWidth="1"/>
    <col min="4891" max="4891" width="25" style="2" customWidth="1"/>
    <col min="4892" max="4892" width="41.28515625" style="2" customWidth="1"/>
    <col min="4893" max="5120" width="11.42578125" style="2"/>
    <col min="5121" max="5121" width="24.42578125" style="2" customWidth="1"/>
    <col min="5122" max="5122" width="21.7109375" style="2" customWidth="1"/>
    <col min="5123" max="5123" width="26.42578125" style="2" customWidth="1"/>
    <col min="5124" max="5124" width="19.7109375" style="2" customWidth="1"/>
    <col min="5125" max="5125" width="5.5703125" style="2" customWidth="1"/>
    <col min="5126" max="5126" width="19.28515625" style="2" customWidth="1"/>
    <col min="5127" max="5127" width="18" style="2" customWidth="1"/>
    <col min="5128" max="5128" width="20.7109375" style="2" customWidth="1"/>
    <col min="5129" max="5129" width="19.7109375" style="2" customWidth="1"/>
    <col min="5130" max="5130" width="16.140625" style="2" customWidth="1"/>
    <col min="5131" max="5131" width="14.85546875" style="2" customWidth="1"/>
    <col min="5132" max="5132" width="16.7109375" style="2" customWidth="1"/>
    <col min="5133" max="5133" width="15.42578125" style="2" customWidth="1"/>
    <col min="5134" max="5134" width="17.140625" style="2" customWidth="1"/>
    <col min="5135" max="5135" width="8.28515625" style="2" customWidth="1"/>
    <col min="5136" max="5136" width="8.5703125" style="2" customWidth="1"/>
    <col min="5137" max="5137" width="8" style="2" customWidth="1"/>
    <col min="5138" max="5138" width="8.42578125" style="2" customWidth="1"/>
    <col min="5139" max="5139" width="20.140625" style="2" customWidth="1"/>
    <col min="5140" max="5140" width="4.28515625" style="2" customWidth="1"/>
    <col min="5141" max="5141" width="11" style="2" customWidth="1"/>
    <col min="5142" max="5142" width="9.140625" style="2" customWidth="1"/>
    <col min="5143" max="5143" width="8.85546875" style="2" customWidth="1"/>
    <col min="5144" max="5144" width="8.7109375" style="2" customWidth="1"/>
    <col min="5145" max="5145" width="14.85546875" style="2" customWidth="1"/>
    <col min="5146" max="5146" width="90.85546875" style="2" customWidth="1"/>
    <col min="5147" max="5147" width="25" style="2" customWidth="1"/>
    <col min="5148" max="5148" width="41.28515625" style="2" customWidth="1"/>
    <col min="5149" max="5376" width="11.42578125" style="2"/>
    <col min="5377" max="5377" width="24.42578125" style="2" customWidth="1"/>
    <col min="5378" max="5378" width="21.7109375" style="2" customWidth="1"/>
    <col min="5379" max="5379" width="26.42578125" style="2" customWidth="1"/>
    <col min="5380" max="5380" width="19.7109375" style="2" customWidth="1"/>
    <col min="5381" max="5381" width="5.5703125" style="2" customWidth="1"/>
    <col min="5382" max="5382" width="19.28515625" style="2" customWidth="1"/>
    <col min="5383" max="5383" width="18" style="2" customWidth="1"/>
    <col min="5384" max="5384" width="20.7109375" style="2" customWidth="1"/>
    <col min="5385" max="5385" width="19.7109375" style="2" customWidth="1"/>
    <col min="5386" max="5386" width="16.140625" style="2" customWidth="1"/>
    <col min="5387" max="5387" width="14.85546875" style="2" customWidth="1"/>
    <col min="5388" max="5388" width="16.7109375" style="2" customWidth="1"/>
    <col min="5389" max="5389" width="15.42578125" style="2" customWidth="1"/>
    <col min="5390" max="5390" width="17.140625" style="2" customWidth="1"/>
    <col min="5391" max="5391" width="8.28515625" style="2" customWidth="1"/>
    <col min="5392" max="5392" width="8.5703125" style="2" customWidth="1"/>
    <col min="5393" max="5393" width="8" style="2" customWidth="1"/>
    <col min="5394" max="5394" width="8.42578125" style="2" customWidth="1"/>
    <col min="5395" max="5395" width="20.140625" style="2" customWidth="1"/>
    <col min="5396" max="5396" width="4.28515625" style="2" customWidth="1"/>
    <col min="5397" max="5397" width="11" style="2" customWidth="1"/>
    <col min="5398" max="5398" width="9.140625" style="2" customWidth="1"/>
    <col min="5399" max="5399" width="8.85546875" style="2" customWidth="1"/>
    <col min="5400" max="5400" width="8.7109375" style="2" customWidth="1"/>
    <col min="5401" max="5401" width="14.85546875" style="2" customWidth="1"/>
    <col min="5402" max="5402" width="90.85546875" style="2" customWidth="1"/>
    <col min="5403" max="5403" width="25" style="2" customWidth="1"/>
    <col min="5404" max="5404" width="41.28515625" style="2" customWidth="1"/>
    <col min="5405" max="5632" width="11.42578125" style="2"/>
    <col min="5633" max="5633" width="24.42578125" style="2" customWidth="1"/>
    <col min="5634" max="5634" width="21.7109375" style="2" customWidth="1"/>
    <col min="5635" max="5635" width="26.42578125" style="2" customWidth="1"/>
    <col min="5636" max="5636" width="19.7109375" style="2" customWidth="1"/>
    <col min="5637" max="5637" width="5.5703125" style="2" customWidth="1"/>
    <col min="5638" max="5638" width="19.28515625" style="2" customWidth="1"/>
    <col min="5639" max="5639" width="18" style="2" customWidth="1"/>
    <col min="5640" max="5640" width="20.7109375" style="2" customWidth="1"/>
    <col min="5641" max="5641" width="19.7109375" style="2" customWidth="1"/>
    <col min="5642" max="5642" width="16.140625" style="2" customWidth="1"/>
    <col min="5643" max="5643" width="14.85546875" style="2" customWidth="1"/>
    <col min="5644" max="5644" width="16.7109375" style="2" customWidth="1"/>
    <col min="5645" max="5645" width="15.42578125" style="2" customWidth="1"/>
    <col min="5646" max="5646" width="17.140625" style="2" customWidth="1"/>
    <col min="5647" max="5647" width="8.28515625" style="2" customWidth="1"/>
    <col min="5648" max="5648" width="8.5703125" style="2" customWidth="1"/>
    <col min="5649" max="5649" width="8" style="2" customWidth="1"/>
    <col min="5650" max="5650" width="8.42578125" style="2" customWidth="1"/>
    <col min="5651" max="5651" width="20.140625" style="2" customWidth="1"/>
    <col min="5652" max="5652" width="4.28515625" style="2" customWidth="1"/>
    <col min="5653" max="5653" width="11" style="2" customWidth="1"/>
    <col min="5654" max="5654" width="9.140625" style="2" customWidth="1"/>
    <col min="5655" max="5655" width="8.85546875" style="2" customWidth="1"/>
    <col min="5656" max="5656" width="8.7109375" style="2" customWidth="1"/>
    <col min="5657" max="5657" width="14.85546875" style="2" customWidth="1"/>
    <col min="5658" max="5658" width="90.85546875" style="2" customWidth="1"/>
    <col min="5659" max="5659" width="25" style="2" customWidth="1"/>
    <col min="5660" max="5660" width="41.28515625" style="2" customWidth="1"/>
    <col min="5661" max="5888" width="11.42578125" style="2"/>
    <col min="5889" max="5889" width="24.42578125" style="2" customWidth="1"/>
    <col min="5890" max="5890" width="21.7109375" style="2" customWidth="1"/>
    <col min="5891" max="5891" width="26.42578125" style="2" customWidth="1"/>
    <col min="5892" max="5892" width="19.7109375" style="2" customWidth="1"/>
    <col min="5893" max="5893" width="5.5703125" style="2" customWidth="1"/>
    <col min="5894" max="5894" width="19.28515625" style="2" customWidth="1"/>
    <col min="5895" max="5895" width="18" style="2" customWidth="1"/>
    <col min="5896" max="5896" width="20.7109375" style="2" customWidth="1"/>
    <col min="5897" max="5897" width="19.7109375" style="2" customWidth="1"/>
    <col min="5898" max="5898" width="16.140625" style="2" customWidth="1"/>
    <col min="5899" max="5899" width="14.85546875" style="2" customWidth="1"/>
    <col min="5900" max="5900" width="16.7109375" style="2" customWidth="1"/>
    <col min="5901" max="5901" width="15.42578125" style="2" customWidth="1"/>
    <col min="5902" max="5902" width="17.140625" style="2" customWidth="1"/>
    <col min="5903" max="5903" width="8.28515625" style="2" customWidth="1"/>
    <col min="5904" max="5904" width="8.5703125" style="2" customWidth="1"/>
    <col min="5905" max="5905" width="8" style="2" customWidth="1"/>
    <col min="5906" max="5906" width="8.42578125" style="2" customWidth="1"/>
    <col min="5907" max="5907" width="20.140625" style="2" customWidth="1"/>
    <col min="5908" max="5908" width="4.28515625" style="2" customWidth="1"/>
    <col min="5909" max="5909" width="11" style="2" customWidth="1"/>
    <col min="5910" max="5910" width="9.140625" style="2" customWidth="1"/>
    <col min="5911" max="5911" width="8.85546875" style="2" customWidth="1"/>
    <col min="5912" max="5912" width="8.7109375" style="2" customWidth="1"/>
    <col min="5913" max="5913" width="14.85546875" style="2" customWidth="1"/>
    <col min="5914" max="5914" width="90.85546875" style="2" customWidth="1"/>
    <col min="5915" max="5915" width="25" style="2" customWidth="1"/>
    <col min="5916" max="5916" width="41.28515625" style="2" customWidth="1"/>
    <col min="5917" max="6144" width="11.42578125" style="2"/>
    <col min="6145" max="6145" width="24.42578125" style="2" customWidth="1"/>
    <col min="6146" max="6146" width="21.7109375" style="2" customWidth="1"/>
    <col min="6147" max="6147" width="26.42578125" style="2" customWidth="1"/>
    <col min="6148" max="6148" width="19.7109375" style="2" customWidth="1"/>
    <col min="6149" max="6149" width="5.5703125" style="2" customWidth="1"/>
    <col min="6150" max="6150" width="19.28515625" style="2" customWidth="1"/>
    <col min="6151" max="6151" width="18" style="2" customWidth="1"/>
    <col min="6152" max="6152" width="20.7109375" style="2" customWidth="1"/>
    <col min="6153" max="6153" width="19.7109375" style="2" customWidth="1"/>
    <col min="6154" max="6154" width="16.140625" style="2" customWidth="1"/>
    <col min="6155" max="6155" width="14.85546875" style="2" customWidth="1"/>
    <col min="6156" max="6156" width="16.7109375" style="2" customWidth="1"/>
    <col min="6157" max="6157" width="15.42578125" style="2" customWidth="1"/>
    <col min="6158" max="6158" width="17.140625" style="2" customWidth="1"/>
    <col min="6159" max="6159" width="8.28515625" style="2" customWidth="1"/>
    <col min="6160" max="6160" width="8.5703125" style="2" customWidth="1"/>
    <col min="6161" max="6161" width="8" style="2" customWidth="1"/>
    <col min="6162" max="6162" width="8.42578125" style="2" customWidth="1"/>
    <col min="6163" max="6163" width="20.140625" style="2" customWidth="1"/>
    <col min="6164" max="6164" width="4.28515625" style="2" customWidth="1"/>
    <col min="6165" max="6165" width="11" style="2" customWidth="1"/>
    <col min="6166" max="6166" width="9.140625" style="2" customWidth="1"/>
    <col min="6167" max="6167" width="8.85546875" style="2" customWidth="1"/>
    <col min="6168" max="6168" width="8.7109375" style="2" customWidth="1"/>
    <col min="6169" max="6169" width="14.85546875" style="2" customWidth="1"/>
    <col min="6170" max="6170" width="90.85546875" style="2" customWidth="1"/>
    <col min="6171" max="6171" width="25" style="2" customWidth="1"/>
    <col min="6172" max="6172" width="41.28515625" style="2" customWidth="1"/>
    <col min="6173" max="6400" width="11.42578125" style="2"/>
    <col min="6401" max="6401" width="24.42578125" style="2" customWidth="1"/>
    <col min="6402" max="6402" width="21.7109375" style="2" customWidth="1"/>
    <col min="6403" max="6403" width="26.42578125" style="2" customWidth="1"/>
    <col min="6404" max="6404" width="19.7109375" style="2" customWidth="1"/>
    <col min="6405" max="6405" width="5.5703125" style="2" customWidth="1"/>
    <col min="6406" max="6406" width="19.28515625" style="2" customWidth="1"/>
    <col min="6407" max="6407" width="18" style="2" customWidth="1"/>
    <col min="6408" max="6408" width="20.7109375" style="2" customWidth="1"/>
    <col min="6409" max="6409" width="19.7109375" style="2" customWidth="1"/>
    <col min="6410" max="6410" width="16.140625" style="2" customWidth="1"/>
    <col min="6411" max="6411" width="14.85546875" style="2" customWidth="1"/>
    <col min="6412" max="6412" width="16.7109375" style="2" customWidth="1"/>
    <col min="6413" max="6413" width="15.42578125" style="2" customWidth="1"/>
    <col min="6414" max="6414" width="17.140625" style="2" customWidth="1"/>
    <col min="6415" max="6415" width="8.28515625" style="2" customWidth="1"/>
    <col min="6416" max="6416" width="8.5703125" style="2" customWidth="1"/>
    <col min="6417" max="6417" width="8" style="2" customWidth="1"/>
    <col min="6418" max="6418" width="8.42578125" style="2" customWidth="1"/>
    <col min="6419" max="6419" width="20.140625" style="2" customWidth="1"/>
    <col min="6420" max="6420" width="4.28515625" style="2" customWidth="1"/>
    <col min="6421" max="6421" width="11" style="2" customWidth="1"/>
    <col min="6422" max="6422" width="9.140625" style="2" customWidth="1"/>
    <col min="6423" max="6423" width="8.85546875" style="2" customWidth="1"/>
    <col min="6424" max="6424" width="8.7109375" style="2" customWidth="1"/>
    <col min="6425" max="6425" width="14.85546875" style="2" customWidth="1"/>
    <col min="6426" max="6426" width="90.85546875" style="2" customWidth="1"/>
    <col min="6427" max="6427" width="25" style="2" customWidth="1"/>
    <col min="6428" max="6428" width="41.28515625" style="2" customWidth="1"/>
    <col min="6429" max="6656" width="11.42578125" style="2"/>
    <col min="6657" max="6657" width="24.42578125" style="2" customWidth="1"/>
    <col min="6658" max="6658" width="21.7109375" style="2" customWidth="1"/>
    <col min="6659" max="6659" width="26.42578125" style="2" customWidth="1"/>
    <col min="6660" max="6660" width="19.7109375" style="2" customWidth="1"/>
    <col min="6661" max="6661" width="5.5703125" style="2" customWidth="1"/>
    <col min="6662" max="6662" width="19.28515625" style="2" customWidth="1"/>
    <col min="6663" max="6663" width="18" style="2" customWidth="1"/>
    <col min="6664" max="6664" width="20.7109375" style="2" customWidth="1"/>
    <col min="6665" max="6665" width="19.7109375" style="2" customWidth="1"/>
    <col min="6666" max="6666" width="16.140625" style="2" customWidth="1"/>
    <col min="6667" max="6667" width="14.85546875" style="2" customWidth="1"/>
    <col min="6668" max="6668" width="16.7109375" style="2" customWidth="1"/>
    <col min="6669" max="6669" width="15.42578125" style="2" customWidth="1"/>
    <col min="6670" max="6670" width="17.140625" style="2" customWidth="1"/>
    <col min="6671" max="6671" width="8.28515625" style="2" customWidth="1"/>
    <col min="6672" max="6672" width="8.5703125" style="2" customWidth="1"/>
    <col min="6673" max="6673" width="8" style="2" customWidth="1"/>
    <col min="6674" max="6674" width="8.42578125" style="2" customWidth="1"/>
    <col min="6675" max="6675" width="20.140625" style="2" customWidth="1"/>
    <col min="6676" max="6676" width="4.28515625" style="2" customWidth="1"/>
    <col min="6677" max="6677" width="11" style="2" customWidth="1"/>
    <col min="6678" max="6678" width="9.140625" style="2" customWidth="1"/>
    <col min="6679" max="6679" width="8.85546875" style="2" customWidth="1"/>
    <col min="6680" max="6680" width="8.7109375" style="2" customWidth="1"/>
    <col min="6681" max="6681" width="14.85546875" style="2" customWidth="1"/>
    <col min="6682" max="6682" width="90.85546875" style="2" customWidth="1"/>
    <col min="6683" max="6683" width="25" style="2" customWidth="1"/>
    <col min="6684" max="6684" width="41.28515625" style="2" customWidth="1"/>
    <col min="6685" max="6912" width="11.42578125" style="2"/>
    <col min="6913" max="6913" width="24.42578125" style="2" customWidth="1"/>
    <col min="6914" max="6914" width="21.7109375" style="2" customWidth="1"/>
    <col min="6915" max="6915" width="26.42578125" style="2" customWidth="1"/>
    <col min="6916" max="6916" width="19.7109375" style="2" customWidth="1"/>
    <col min="6917" max="6917" width="5.5703125" style="2" customWidth="1"/>
    <col min="6918" max="6918" width="19.28515625" style="2" customWidth="1"/>
    <col min="6919" max="6919" width="18" style="2" customWidth="1"/>
    <col min="6920" max="6920" width="20.7109375" style="2" customWidth="1"/>
    <col min="6921" max="6921" width="19.7109375" style="2" customWidth="1"/>
    <col min="6922" max="6922" width="16.140625" style="2" customWidth="1"/>
    <col min="6923" max="6923" width="14.85546875" style="2" customWidth="1"/>
    <col min="6924" max="6924" width="16.7109375" style="2" customWidth="1"/>
    <col min="6925" max="6925" width="15.42578125" style="2" customWidth="1"/>
    <col min="6926" max="6926" width="17.140625" style="2" customWidth="1"/>
    <col min="6927" max="6927" width="8.28515625" style="2" customWidth="1"/>
    <col min="6928" max="6928" width="8.5703125" style="2" customWidth="1"/>
    <col min="6929" max="6929" width="8" style="2" customWidth="1"/>
    <col min="6930" max="6930" width="8.42578125" style="2" customWidth="1"/>
    <col min="6931" max="6931" width="20.140625" style="2" customWidth="1"/>
    <col min="6932" max="6932" width="4.28515625" style="2" customWidth="1"/>
    <col min="6933" max="6933" width="11" style="2" customWidth="1"/>
    <col min="6934" max="6934" width="9.140625" style="2" customWidth="1"/>
    <col min="6935" max="6935" width="8.85546875" style="2" customWidth="1"/>
    <col min="6936" max="6936" width="8.7109375" style="2" customWidth="1"/>
    <col min="6937" max="6937" width="14.85546875" style="2" customWidth="1"/>
    <col min="6938" max="6938" width="90.85546875" style="2" customWidth="1"/>
    <col min="6939" max="6939" width="25" style="2" customWidth="1"/>
    <col min="6940" max="6940" width="41.28515625" style="2" customWidth="1"/>
    <col min="6941" max="7168" width="11.42578125" style="2"/>
    <col min="7169" max="7169" width="24.42578125" style="2" customWidth="1"/>
    <col min="7170" max="7170" width="21.7109375" style="2" customWidth="1"/>
    <col min="7171" max="7171" width="26.42578125" style="2" customWidth="1"/>
    <col min="7172" max="7172" width="19.7109375" style="2" customWidth="1"/>
    <col min="7173" max="7173" width="5.5703125" style="2" customWidth="1"/>
    <col min="7174" max="7174" width="19.28515625" style="2" customWidth="1"/>
    <col min="7175" max="7175" width="18" style="2" customWidth="1"/>
    <col min="7176" max="7176" width="20.7109375" style="2" customWidth="1"/>
    <col min="7177" max="7177" width="19.7109375" style="2" customWidth="1"/>
    <col min="7178" max="7178" width="16.140625" style="2" customWidth="1"/>
    <col min="7179" max="7179" width="14.85546875" style="2" customWidth="1"/>
    <col min="7180" max="7180" width="16.7109375" style="2" customWidth="1"/>
    <col min="7181" max="7181" width="15.42578125" style="2" customWidth="1"/>
    <col min="7182" max="7182" width="17.140625" style="2" customWidth="1"/>
    <col min="7183" max="7183" width="8.28515625" style="2" customWidth="1"/>
    <col min="7184" max="7184" width="8.5703125" style="2" customWidth="1"/>
    <col min="7185" max="7185" width="8" style="2" customWidth="1"/>
    <col min="7186" max="7186" width="8.42578125" style="2" customWidth="1"/>
    <col min="7187" max="7187" width="20.140625" style="2" customWidth="1"/>
    <col min="7188" max="7188" width="4.28515625" style="2" customWidth="1"/>
    <col min="7189" max="7189" width="11" style="2" customWidth="1"/>
    <col min="7190" max="7190" width="9.140625" style="2" customWidth="1"/>
    <col min="7191" max="7191" width="8.85546875" style="2" customWidth="1"/>
    <col min="7192" max="7192" width="8.7109375" style="2" customWidth="1"/>
    <col min="7193" max="7193" width="14.85546875" style="2" customWidth="1"/>
    <col min="7194" max="7194" width="90.85546875" style="2" customWidth="1"/>
    <col min="7195" max="7195" width="25" style="2" customWidth="1"/>
    <col min="7196" max="7196" width="41.28515625" style="2" customWidth="1"/>
    <col min="7197" max="7424" width="11.42578125" style="2"/>
    <col min="7425" max="7425" width="24.42578125" style="2" customWidth="1"/>
    <col min="7426" max="7426" width="21.7109375" style="2" customWidth="1"/>
    <col min="7427" max="7427" width="26.42578125" style="2" customWidth="1"/>
    <col min="7428" max="7428" width="19.7109375" style="2" customWidth="1"/>
    <col min="7429" max="7429" width="5.5703125" style="2" customWidth="1"/>
    <col min="7430" max="7430" width="19.28515625" style="2" customWidth="1"/>
    <col min="7431" max="7431" width="18" style="2" customWidth="1"/>
    <col min="7432" max="7432" width="20.7109375" style="2" customWidth="1"/>
    <col min="7433" max="7433" width="19.7109375" style="2" customWidth="1"/>
    <col min="7434" max="7434" width="16.140625" style="2" customWidth="1"/>
    <col min="7435" max="7435" width="14.85546875" style="2" customWidth="1"/>
    <col min="7436" max="7436" width="16.7109375" style="2" customWidth="1"/>
    <col min="7437" max="7437" width="15.42578125" style="2" customWidth="1"/>
    <col min="7438" max="7438" width="17.140625" style="2" customWidth="1"/>
    <col min="7439" max="7439" width="8.28515625" style="2" customWidth="1"/>
    <col min="7440" max="7440" width="8.5703125" style="2" customWidth="1"/>
    <col min="7441" max="7441" width="8" style="2" customWidth="1"/>
    <col min="7442" max="7442" width="8.42578125" style="2" customWidth="1"/>
    <col min="7443" max="7443" width="20.140625" style="2" customWidth="1"/>
    <col min="7444" max="7444" width="4.28515625" style="2" customWidth="1"/>
    <col min="7445" max="7445" width="11" style="2" customWidth="1"/>
    <col min="7446" max="7446" width="9.140625" style="2" customWidth="1"/>
    <col min="7447" max="7447" width="8.85546875" style="2" customWidth="1"/>
    <col min="7448" max="7448" width="8.7109375" style="2" customWidth="1"/>
    <col min="7449" max="7449" width="14.85546875" style="2" customWidth="1"/>
    <col min="7450" max="7450" width="90.85546875" style="2" customWidth="1"/>
    <col min="7451" max="7451" width="25" style="2" customWidth="1"/>
    <col min="7452" max="7452" width="41.28515625" style="2" customWidth="1"/>
    <col min="7453" max="7680" width="11.42578125" style="2"/>
    <col min="7681" max="7681" width="24.42578125" style="2" customWidth="1"/>
    <col min="7682" max="7682" width="21.7109375" style="2" customWidth="1"/>
    <col min="7683" max="7683" width="26.42578125" style="2" customWidth="1"/>
    <col min="7684" max="7684" width="19.7109375" style="2" customWidth="1"/>
    <col min="7685" max="7685" width="5.5703125" style="2" customWidth="1"/>
    <col min="7686" max="7686" width="19.28515625" style="2" customWidth="1"/>
    <col min="7687" max="7687" width="18" style="2" customWidth="1"/>
    <col min="7688" max="7688" width="20.7109375" style="2" customWidth="1"/>
    <col min="7689" max="7689" width="19.7109375" style="2" customWidth="1"/>
    <col min="7690" max="7690" width="16.140625" style="2" customWidth="1"/>
    <col min="7691" max="7691" width="14.85546875" style="2" customWidth="1"/>
    <col min="7692" max="7692" width="16.7109375" style="2" customWidth="1"/>
    <col min="7693" max="7693" width="15.42578125" style="2" customWidth="1"/>
    <col min="7694" max="7694" width="17.140625" style="2" customWidth="1"/>
    <col min="7695" max="7695" width="8.28515625" style="2" customWidth="1"/>
    <col min="7696" max="7696" width="8.5703125" style="2" customWidth="1"/>
    <col min="7697" max="7697" width="8" style="2" customWidth="1"/>
    <col min="7698" max="7698" width="8.42578125" style="2" customWidth="1"/>
    <col min="7699" max="7699" width="20.140625" style="2" customWidth="1"/>
    <col min="7700" max="7700" width="4.28515625" style="2" customWidth="1"/>
    <col min="7701" max="7701" width="11" style="2" customWidth="1"/>
    <col min="7702" max="7702" width="9.140625" style="2" customWidth="1"/>
    <col min="7703" max="7703" width="8.85546875" style="2" customWidth="1"/>
    <col min="7704" max="7704" width="8.7109375" style="2" customWidth="1"/>
    <col min="7705" max="7705" width="14.85546875" style="2" customWidth="1"/>
    <col min="7706" max="7706" width="90.85546875" style="2" customWidth="1"/>
    <col min="7707" max="7707" width="25" style="2" customWidth="1"/>
    <col min="7708" max="7708" width="41.28515625" style="2" customWidth="1"/>
    <col min="7709" max="7936" width="11.42578125" style="2"/>
    <col min="7937" max="7937" width="24.42578125" style="2" customWidth="1"/>
    <col min="7938" max="7938" width="21.7109375" style="2" customWidth="1"/>
    <col min="7939" max="7939" width="26.42578125" style="2" customWidth="1"/>
    <col min="7940" max="7940" width="19.7109375" style="2" customWidth="1"/>
    <col min="7941" max="7941" width="5.5703125" style="2" customWidth="1"/>
    <col min="7942" max="7942" width="19.28515625" style="2" customWidth="1"/>
    <col min="7943" max="7943" width="18" style="2" customWidth="1"/>
    <col min="7944" max="7944" width="20.7109375" style="2" customWidth="1"/>
    <col min="7945" max="7945" width="19.7109375" style="2" customWidth="1"/>
    <col min="7946" max="7946" width="16.140625" style="2" customWidth="1"/>
    <col min="7947" max="7947" width="14.85546875" style="2" customWidth="1"/>
    <col min="7948" max="7948" width="16.7109375" style="2" customWidth="1"/>
    <col min="7949" max="7949" width="15.42578125" style="2" customWidth="1"/>
    <col min="7950" max="7950" width="17.140625" style="2" customWidth="1"/>
    <col min="7951" max="7951" width="8.28515625" style="2" customWidth="1"/>
    <col min="7952" max="7952" width="8.5703125" style="2" customWidth="1"/>
    <col min="7953" max="7953" width="8" style="2" customWidth="1"/>
    <col min="7954" max="7954" width="8.42578125" style="2" customWidth="1"/>
    <col min="7955" max="7955" width="20.140625" style="2" customWidth="1"/>
    <col min="7956" max="7956" width="4.28515625" style="2" customWidth="1"/>
    <col min="7957" max="7957" width="11" style="2" customWidth="1"/>
    <col min="7958" max="7958" width="9.140625" style="2" customWidth="1"/>
    <col min="7959" max="7959" width="8.85546875" style="2" customWidth="1"/>
    <col min="7960" max="7960" width="8.7109375" style="2" customWidth="1"/>
    <col min="7961" max="7961" width="14.85546875" style="2" customWidth="1"/>
    <col min="7962" max="7962" width="90.85546875" style="2" customWidth="1"/>
    <col min="7963" max="7963" width="25" style="2" customWidth="1"/>
    <col min="7964" max="7964" width="41.28515625" style="2" customWidth="1"/>
    <col min="7965" max="8192" width="11.42578125" style="2"/>
    <col min="8193" max="8193" width="24.42578125" style="2" customWidth="1"/>
    <col min="8194" max="8194" width="21.7109375" style="2" customWidth="1"/>
    <col min="8195" max="8195" width="26.42578125" style="2" customWidth="1"/>
    <col min="8196" max="8196" width="19.7109375" style="2" customWidth="1"/>
    <col min="8197" max="8197" width="5.5703125" style="2" customWidth="1"/>
    <col min="8198" max="8198" width="19.28515625" style="2" customWidth="1"/>
    <col min="8199" max="8199" width="18" style="2" customWidth="1"/>
    <col min="8200" max="8200" width="20.7109375" style="2" customWidth="1"/>
    <col min="8201" max="8201" width="19.7109375" style="2" customWidth="1"/>
    <col min="8202" max="8202" width="16.140625" style="2" customWidth="1"/>
    <col min="8203" max="8203" width="14.85546875" style="2" customWidth="1"/>
    <col min="8204" max="8204" width="16.7109375" style="2" customWidth="1"/>
    <col min="8205" max="8205" width="15.42578125" style="2" customWidth="1"/>
    <col min="8206" max="8206" width="17.140625" style="2" customWidth="1"/>
    <col min="8207" max="8207" width="8.28515625" style="2" customWidth="1"/>
    <col min="8208" max="8208" width="8.5703125" style="2" customWidth="1"/>
    <col min="8209" max="8209" width="8" style="2" customWidth="1"/>
    <col min="8210" max="8210" width="8.42578125" style="2" customWidth="1"/>
    <col min="8211" max="8211" width="20.140625" style="2" customWidth="1"/>
    <col min="8212" max="8212" width="4.28515625" style="2" customWidth="1"/>
    <col min="8213" max="8213" width="11" style="2" customWidth="1"/>
    <col min="8214" max="8214" width="9.140625" style="2" customWidth="1"/>
    <col min="8215" max="8215" width="8.85546875" style="2" customWidth="1"/>
    <col min="8216" max="8216" width="8.7109375" style="2" customWidth="1"/>
    <col min="8217" max="8217" width="14.85546875" style="2" customWidth="1"/>
    <col min="8218" max="8218" width="90.85546875" style="2" customWidth="1"/>
    <col min="8219" max="8219" width="25" style="2" customWidth="1"/>
    <col min="8220" max="8220" width="41.28515625" style="2" customWidth="1"/>
    <col min="8221" max="8448" width="11.42578125" style="2"/>
    <col min="8449" max="8449" width="24.42578125" style="2" customWidth="1"/>
    <col min="8450" max="8450" width="21.7109375" style="2" customWidth="1"/>
    <col min="8451" max="8451" width="26.42578125" style="2" customWidth="1"/>
    <col min="8452" max="8452" width="19.7109375" style="2" customWidth="1"/>
    <col min="8453" max="8453" width="5.5703125" style="2" customWidth="1"/>
    <col min="8454" max="8454" width="19.28515625" style="2" customWidth="1"/>
    <col min="8455" max="8455" width="18" style="2" customWidth="1"/>
    <col min="8456" max="8456" width="20.7109375" style="2" customWidth="1"/>
    <col min="8457" max="8457" width="19.7109375" style="2" customWidth="1"/>
    <col min="8458" max="8458" width="16.140625" style="2" customWidth="1"/>
    <col min="8459" max="8459" width="14.85546875" style="2" customWidth="1"/>
    <col min="8460" max="8460" width="16.7109375" style="2" customWidth="1"/>
    <col min="8461" max="8461" width="15.42578125" style="2" customWidth="1"/>
    <col min="8462" max="8462" width="17.140625" style="2" customWidth="1"/>
    <col min="8463" max="8463" width="8.28515625" style="2" customWidth="1"/>
    <col min="8464" max="8464" width="8.5703125" style="2" customWidth="1"/>
    <col min="8465" max="8465" width="8" style="2" customWidth="1"/>
    <col min="8466" max="8466" width="8.42578125" style="2" customWidth="1"/>
    <col min="8467" max="8467" width="20.140625" style="2" customWidth="1"/>
    <col min="8468" max="8468" width="4.28515625" style="2" customWidth="1"/>
    <col min="8469" max="8469" width="11" style="2" customWidth="1"/>
    <col min="8470" max="8470" width="9.140625" style="2" customWidth="1"/>
    <col min="8471" max="8471" width="8.85546875" style="2" customWidth="1"/>
    <col min="8472" max="8472" width="8.7109375" style="2" customWidth="1"/>
    <col min="8473" max="8473" width="14.85546875" style="2" customWidth="1"/>
    <col min="8474" max="8474" width="90.85546875" style="2" customWidth="1"/>
    <col min="8475" max="8475" width="25" style="2" customWidth="1"/>
    <col min="8476" max="8476" width="41.28515625" style="2" customWidth="1"/>
    <col min="8477" max="8704" width="11.42578125" style="2"/>
    <col min="8705" max="8705" width="24.42578125" style="2" customWidth="1"/>
    <col min="8706" max="8706" width="21.7109375" style="2" customWidth="1"/>
    <col min="8707" max="8707" width="26.42578125" style="2" customWidth="1"/>
    <col min="8708" max="8708" width="19.7109375" style="2" customWidth="1"/>
    <col min="8709" max="8709" width="5.5703125" style="2" customWidth="1"/>
    <col min="8710" max="8710" width="19.28515625" style="2" customWidth="1"/>
    <col min="8711" max="8711" width="18" style="2" customWidth="1"/>
    <col min="8712" max="8712" width="20.7109375" style="2" customWidth="1"/>
    <col min="8713" max="8713" width="19.7109375" style="2" customWidth="1"/>
    <col min="8714" max="8714" width="16.140625" style="2" customWidth="1"/>
    <col min="8715" max="8715" width="14.85546875" style="2" customWidth="1"/>
    <col min="8716" max="8716" width="16.7109375" style="2" customWidth="1"/>
    <col min="8717" max="8717" width="15.42578125" style="2" customWidth="1"/>
    <col min="8718" max="8718" width="17.140625" style="2" customWidth="1"/>
    <col min="8719" max="8719" width="8.28515625" style="2" customWidth="1"/>
    <col min="8720" max="8720" width="8.5703125" style="2" customWidth="1"/>
    <col min="8721" max="8721" width="8" style="2" customWidth="1"/>
    <col min="8722" max="8722" width="8.42578125" style="2" customWidth="1"/>
    <col min="8723" max="8723" width="20.140625" style="2" customWidth="1"/>
    <col min="8724" max="8724" width="4.28515625" style="2" customWidth="1"/>
    <col min="8725" max="8725" width="11" style="2" customWidth="1"/>
    <col min="8726" max="8726" width="9.140625" style="2" customWidth="1"/>
    <col min="8727" max="8727" width="8.85546875" style="2" customWidth="1"/>
    <col min="8728" max="8728" width="8.7109375" style="2" customWidth="1"/>
    <col min="8729" max="8729" width="14.85546875" style="2" customWidth="1"/>
    <col min="8730" max="8730" width="90.85546875" style="2" customWidth="1"/>
    <col min="8731" max="8731" width="25" style="2" customWidth="1"/>
    <col min="8732" max="8732" width="41.28515625" style="2" customWidth="1"/>
    <col min="8733" max="8960" width="11.42578125" style="2"/>
    <col min="8961" max="8961" width="24.42578125" style="2" customWidth="1"/>
    <col min="8962" max="8962" width="21.7109375" style="2" customWidth="1"/>
    <col min="8963" max="8963" width="26.42578125" style="2" customWidth="1"/>
    <col min="8964" max="8964" width="19.7109375" style="2" customWidth="1"/>
    <col min="8965" max="8965" width="5.5703125" style="2" customWidth="1"/>
    <col min="8966" max="8966" width="19.28515625" style="2" customWidth="1"/>
    <col min="8967" max="8967" width="18" style="2" customWidth="1"/>
    <col min="8968" max="8968" width="20.7109375" style="2" customWidth="1"/>
    <col min="8969" max="8969" width="19.7109375" style="2" customWidth="1"/>
    <col min="8970" max="8970" width="16.140625" style="2" customWidth="1"/>
    <col min="8971" max="8971" width="14.85546875" style="2" customWidth="1"/>
    <col min="8972" max="8972" width="16.7109375" style="2" customWidth="1"/>
    <col min="8973" max="8973" width="15.42578125" style="2" customWidth="1"/>
    <col min="8974" max="8974" width="17.140625" style="2" customWidth="1"/>
    <col min="8975" max="8975" width="8.28515625" style="2" customWidth="1"/>
    <col min="8976" max="8976" width="8.5703125" style="2" customWidth="1"/>
    <col min="8977" max="8977" width="8" style="2" customWidth="1"/>
    <col min="8978" max="8978" width="8.42578125" style="2" customWidth="1"/>
    <col min="8979" max="8979" width="20.140625" style="2" customWidth="1"/>
    <col min="8980" max="8980" width="4.28515625" style="2" customWidth="1"/>
    <col min="8981" max="8981" width="11" style="2" customWidth="1"/>
    <col min="8982" max="8982" width="9.140625" style="2" customWidth="1"/>
    <col min="8983" max="8983" width="8.85546875" style="2" customWidth="1"/>
    <col min="8984" max="8984" width="8.7109375" style="2" customWidth="1"/>
    <col min="8985" max="8985" width="14.85546875" style="2" customWidth="1"/>
    <col min="8986" max="8986" width="90.85546875" style="2" customWidth="1"/>
    <col min="8987" max="8987" width="25" style="2" customWidth="1"/>
    <col min="8988" max="8988" width="41.28515625" style="2" customWidth="1"/>
    <col min="8989" max="9216" width="11.42578125" style="2"/>
    <col min="9217" max="9217" width="24.42578125" style="2" customWidth="1"/>
    <col min="9218" max="9218" width="21.7109375" style="2" customWidth="1"/>
    <col min="9219" max="9219" width="26.42578125" style="2" customWidth="1"/>
    <col min="9220" max="9220" width="19.7109375" style="2" customWidth="1"/>
    <col min="9221" max="9221" width="5.5703125" style="2" customWidth="1"/>
    <col min="9222" max="9222" width="19.28515625" style="2" customWidth="1"/>
    <col min="9223" max="9223" width="18" style="2" customWidth="1"/>
    <col min="9224" max="9224" width="20.7109375" style="2" customWidth="1"/>
    <col min="9225" max="9225" width="19.7109375" style="2" customWidth="1"/>
    <col min="9226" max="9226" width="16.140625" style="2" customWidth="1"/>
    <col min="9227" max="9227" width="14.85546875" style="2" customWidth="1"/>
    <col min="9228" max="9228" width="16.7109375" style="2" customWidth="1"/>
    <col min="9229" max="9229" width="15.42578125" style="2" customWidth="1"/>
    <col min="9230" max="9230" width="17.140625" style="2" customWidth="1"/>
    <col min="9231" max="9231" width="8.28515625" style="2" customWidth="1"/>
    <col min="9232" max="9232" width="8.5703125" style="2" customWidth="1"/>
    <col min="9233" max="9233" width="8" style="2" customWidth="1"/>
    <col min="9234" max="9234" width="8.42578125" style="2" customWidth="1"/>
    <col min="9235" max="9235" width="20.140625" style="2" customWidth="1"/>
    <col min="9236" max="9236" width="4.28515625" style="2" customWidth="1"/>
    <col min="9237" max="9237" width="11" style="2" customWidth="1"/>
    <col min="9238" max="9238" width="9.140625" style="2" customWidth="1"/>
    <col min="9239" max="9239" width="8.85546875" style="2" customWidth="1"/>
    <col min="9240" max="9240" width="8.7109375" style="2" customWidth="1"/>
    <col min="9241" max="9241" width="14.85546875" style="2" customWidth="1"/>
    <col min="9242" max="9242" width="90.85546875" style="2" customWidth="1"/>
    <col min="9243" max="9243" width="25" style="2" customWidth="1"/>
    <col min="9244" max="9244" width="41.28515625" style="2" customWidth="1"/>
    <col min="9245" max="9472" width="11.42578125" style="2"/>
    <col min="9473" max="9473" width="24.42578125" style="2" customWidth="1"/>
    <col min="9474" max="9474" width="21.7109375" style="2" customWidth="1"/>
    <col min="9475" max="9475" width="26.42578125" style="2" customWidth="1"/>
    <col min="9476" max="9476" width="19.7109375" style="2" customWidth="1"/>
    <col min="9477" max="9477" width="5.5703125" style="2" customWidth="1"/>
    <col min="9478" max="9478" width="19.28515625" style="2" customWidth="1"/>
    <col min="9479" max="9479" width="18" style="2" customWidth="1"/>
    <col min="9480" max="9480" width="20.7109375" style="2" customWidth="1"/>
    <col min="9481" max="9481" width="19.7109375" style="2" customWidth="1"/>
    <col min="9482" max="9482" width="16.140625" style="2" customWidth="1"/>
    <col min="9483" max="9483" width="14.85546875" style="2" customWidth="1"/>
    <col min="9484" max="9484" width="16.7109375" style="2" customWidth="1"/>
    <col min="9485" max="9485" width="15.42578125" style="2" customWidth="1"/>
    <col min="9486" max="9486" width="17.140625" style="2" customWidth="1"/>
    <col min="9487" max="9487" width="8.28515625" style="2" customWidth="1"/>
    <col min="9488" max="9488" width="8.5703125" style="2" customWidth="1"/>
    <col min="9489" max="9489" width="8" style="2" customWidth="1"/>
    <col min="9490" max="9490" width="8.42578125" style="2" customWidth="1"/>
    <col min="9491" max="9491" width="20.140625" style="2" customWidth="1"/>
    <col min="9492" max="9492" width="4.28515625" style="2" customWidth="1"/>
    <col min="9493" max="9493" width="11" style="2" customWidth="1"/>
    <col min="9494" max="9494" width="9.140625" style="2" customWidth="1"/>
    <col min="9495" max="9495" width="8.85546875" style="2" customWidth="1"/>
    <col min="9496" max="9496" width="8.7109375" style="2" customWidth="1"/>
    <col min="9497" max="9497" width="14.85546875" style="2" customWidth="1"/>
    <col min="9498" max="9498" width="90.85546875" style="2" customWidth="1"/>
    <col min="9499" max="9499" width="25" style="2" customWidth="1"/>
    <col min="9500" max="9500" width="41.28515625" style="2" customWidth="1"/>
    <col min="9501" max="9728" width="11.42578125" style="2"/>
    <col min="9729" max="9729" width="24.42578125" style="2" customWidth="1"/>
    <col min="9730" max="9730" width="21.7109375" style="2" customWidth="1"/>
    <col min="9731" max="9731" width="26.42578125" style="2" customWidth="1"/>
    <col min="9732" max="9732" width="19.7109375" style="2" customWidth="1"/>
    <col min="9733" max="9733" width="5.5703125" style="2" customWidth="1"/>
    <col min="9734" max="9734" width="19.28515625" style="2" customWidth="1"/>
    <col min="9735" max="9735" width="18" style="2" customWidth="1"/>
    <col min="9736" max="9736" width="20.7109375" style="2" customWidth="1"/>
    <col min="9737" max="9737" width="19.7109375" style="2" customWidth="1"/>
    <col min="9738" max="9738" width="16.140625" style="2" customWidth="1"/>
    <col min="9739" max="9739" width="14.85546875" style="2" customWidth="1"/>
    <col min="9740" max="9740" width="16.7109375" style="2" customWidth="1"/>
    <col min="9741" max="9741" width="15.42578125" style="2" customWidth="1"/>
    <col min="9742" max="9742" width="17.140625" style="2" customWidth="1"/>
    <col min="9743" max="9743" width="8.28515625" style="2" customWidth="1"/>
    <col min="9744" max="9744" width="8.5703125" style="2" customWidth="1"/>
    <col min="9745" max="9745" width="8" style="2" customWidth="1"/>
    <col min="9746" max="9746" width="8.42578125" style="2" customWidth="1"/>
    <col min="9747" max="9747" width="20.140625" style="2" customWidth="1"/>
    <col min="9748" max="9748" width="4.28515625" style="2" customWidth="1"/>
    <col min="9749" max="9749" width="11" style="2" customWidth="1"/>
    <col min="9750" max="9750" width="9.140625" style="2" customWidth="1"/>
    <col min="9751" max="9751" width="8.85546875" style="2" customWidth="1"/>
    <col min="9752" max="9752" width="8.7109375" style="2" customWidth="1"/>
    <col min="9753" max="9753" width="14.85546875" style="2" customWidth="1"/>
    <col min="9754" max="9754" width="90.85546875" style="2" customWidth="1"/>
    <col min="9755" max="9755" width="25" style="2" customWidth="1"/>
    <col min="9756" max="9756" width="41.28515625" style="2" customWidth="1"/>
    <col min="9757" max="9984" width="11.42578125" style="2"/>
    <col min="9985" max="9985" width="24.42578125" style="2" customWidth="1"/>
    <col min="9986" max="9986" width="21.7109375" style="2" customWidth="1"/>
    <col min="9987" max="9987" width="26.42578125" style="2" customWidth="1"/>
    <col min="9988" max="9988" width="19.7109375" style="2" customWidth="1"/>
    <col min="9989" max="9989" width="5.5703125" style="2" customWidth="1"/>
    <col min="9990" max="9990" width="19.28515625" style="2" customWidth="1"/>
    <col min="9991" max="9991" width="18" style="2" customWidth="1"/>
    <col min="9992" max="9992" width="20.7109375" style="2" customWidth="1"/>
    <col min="9993" max="9993" width="19.7109375" style="2" customWidth="1"/>
    <col min="9994" max="9994" width="16.140625" style="2" customWidth="1"/>
    <col min="9995" max="9995" width="14.85546875" style="2" customWidth="1"/>
    <col min="9996" max="9996" width="16.7109375" style="2" customWidth="1"/>
    <col min="9997" max="9997" width="15.42578125" style="2" customWidth="1"/>
    <col min="9998" max="9998" width="17.140625" style="2" customWidth="1"/>
    <col min="9999" max="9999" width="8.28515625" style="2" customWidth="1"/>
    <col min="10000" max="10000" width="8.5703125" style="2" customWidth="1"/>
    <col min="10001" max="10001" width="8" style="2" customWidth="1"/>
    <col min="10002" max="10002" width="8.42578125" style="2" customWidth="1"/>
    <col min="10003" max="10003" width="20.140625" style="2" customWidth="1"/>
    <col min="10004" max="10004" width="4.28515625" style="2" customWidth="1"/>
    <col min="10005" max="10005" width="11" style="2" customWidth="1"/>
    <col min="10006" max="10006" width="9.140625" style="2" customWidth="1"/>
    <col min="10007" max="10007" width="8.85546875" style="2" customWidth="1"/>
    <col min="10008" max="10008" width="8.7109375" style="2" customWidth="1"/>
    <col min="10009" max="10009" width="14.85546875" style="2" customWidth="1"/>
    <col min="10010" max="10010" width="90.85546875" style="2" customWidth="1"/>
    <col min="10011" max="10011" width="25" style="2" customWidth="1"/>
    <col min="10012" max="10012" width="41.28515625" style="2" customWidth="1"/>
    <col min="10013" max="10240" width="11.42578125" style="2"/>
    <col min="10241" max="10241" width="24.42578125" style="2" customWidth="1"/>
    <col min="10242" max="10242" width="21.7109375" style="2" customWidth="1"/>
    <col min="10243" max="10243" width="26.42578125" style="2" customWidth="1"/>
    <col min="10244" max="10244" width="19.7109375" style="2" customWidth="1"/>
    <col min="10245" max="10245" width="5.5703125" style="2" customWidth="1"/>
    <col min="10246" max="10246" width="19.28515625" style="2" customWidth="1"/>
    <col min="10247" max="10247" width="18" style="2" customWidth="1"/>
    <col min="10248" max="10248" width="20.7109375" style="2" customWidth="1"/>
    <col min="10249" max="10249" width="19.7109375" style="2" customWidth="1"/>
    <col min="10250" max="10250" width="16.140625" style="2" customWidth="1"/>
    <col min="10251" max="10251" width="14.85546875" style="2" customWidth="1"/>
    <col min="10252" max="10252" width="16.7109375" style="2" customWidth="1"/>
    <col min="10253" max="10253" width="15.42578125" style="2" customWidth="1"/>
    <col min="10254" max="10254" width="17.140625" style="2" customWidth="1"/>
    <col min="10255" max="10255" width="8.28515625" style="2" customWidth="1"/>
    <col min="10256" max="10256" width="8.5703125" style="2" customWidth="1"/>
    <col min="10257" max="10257" width="8" style="2" customWidth="1"/>
    <col min="10258" max="10258" width="8.42578125" style="2" customWidth="1"/>
    <col min="10259" max="10259" width="20.140625" style="2" customWidth="1"/>
    <col min="10260" max="10260" width="4.28515625" style="2" customWidth="1"/>
    <col min="10261" max="10261" width="11" style="2" customWidth="1"/>
    <col min="10262" max="10262" width="9.140625" style="2" customWidth="1"/>
    <col min="10263" max="10263" width="8.85546875" style="2" customWidth="1"/>
    <col min="10264" max="10264" width="8.7109375" style="2" customWidth="1"/>
    <col min="10265" max="10265" width="14.85546875" style="2" customWidth="1"/>
    <col min="10266" max="10266" width="90.85546875" style="2" customWidth="1"/>
    <col min="10267" max="10267" width="25" style="2" customWidth="1"/>
    <col min="10268" max="10268" width="41.28515625" style="2" customWidth="1"/>
    <col min="10269" max="10496" width="11.42578125" style="2"/>
    <col min="10497" max="10497" width="24.42578125" style="2" customWidth="1"/>
    <col min="10498" max="10498" width="21.7109375" style="2" customWidth="1"/>
    <col min="10499" max="10499" width="26.42578125" style="2" customWidth="1"/>
    <col min="10500" max="10500" width="19.7109375" style="2" customWidth="1"/>
    <col min="10501" max="10501" width="5.5703125" style="2" customWidth="1"/>
    <col min="10502" max="10502" width="19.28515625" style="2" customWidth="1"/>
    <col min="10503" max="10503" width="18" style="2" customWidth="1"/>
    <col min="10504" max="10504" width="20.7109375" style="2" customWidth="1"/>
    <col min="10505" max="10505" width="19.7109375" style="2" customWidth="1"/>
    <col min="10506" max="10506" width="16.140625" style="2" customWidth="1"/>
    <col min="10507" max="10507" width="14.85546875" style="2" customWidth="1"/>
    <col min="10508" max="10508" width="16.7109375" style="2" customWidth="1"/>
    <col min="10509" max="10509" width="15.42578125" style="2" customWidth="1"/>
    <col min="10510" max="10510" width="17.140625" style="2" customWidth="1"/>
    <col min="10511" max="10511" width="8.28515625" style="2" customWidth="1"/>
    <col min="10512" max="10512" width="8.5703125" style="2" customWidth="1"/>
    <col min="10513" max="10513" width="8" style="2" customWidth="1"/>
    <col min="10514" max="10514" width="8.42578125" style="2" customWidth="1"/>
    <col min="10515" max="10515" width="20.140625" style="2" customWidth="1"/>
    <col min="10516" max="10516" width="4.28515625" style="2" customWidth="1"/>
    <col min="10517" max="10517" width="11" style="2" customWidth="1"/>
    <col min="10518" max="10518" width="9.140625" style="2" customWidth="1"/>
    <col min="10519" max="10519" width="8.85546875" style="2" customWidth="1"/>
    <col min="10520" max="10520" width="8.7109375" style="2" customWidth="1"/>
    <col min="10521" max="10521" width="14.85546875" style="2" customWidth="1"/>
    <col min="10522" max="10522" width="90.85546875" style="2" customWidth="1"/>
    <col min="10523" max="10523" width="25" style="2" customWidth="1"/>
    <col min="10524" max="10524" width="41.28515625" style="2" customWidth="1"/>
    <col min="10525" max="10752" width="11.42578125" style="2"/>
    <col min="10753" max="10753" width="24.42578125" style="2" customWidth="1"/>
    <col min="10754" max="10754" width="21.7109375" style="2" customWidth="1"/>
    <col min="10755" max="10755" width="26.42578125" style="2" customWidth="1"/>
    <col min="10756" max="10756" width="19.7109375" style="2" customWidth="1"/>
    <col min="10757" max="10757" width="5.5703125" style="2" customWidth="1"/>
    <col min="10758" max="10758" width="19.28515625" style="2" customWidth="1"/>
    <col min="10759" max="10759" width="18" style="2" customWidth="1"/>
    <col min="10760" max="10760" width="20.7109375" style="2" customWidth="1"/>
    <col min="10761" max="10761" width="19.7109375" style="2" customWidth="1"/>
    <col min="10762" max="10762" width="16.140625" style="2" customWidth="1"/>
    <col min="10763" max="10763" width="14.85546875" style="2" customWidth="1"/>
    <col min="10764" max="10764" width="16.7109375" style="2" customWidth="1"/>
    <col min="10765" max="10765" width="15.42578125" style="2" customWidth="1"/>
    <col min="10766" max="10766" width="17.140625" style="2" customWidth="1"/>
    <col min="10767" max="10767" width="8.28515625" style="2" customWidth="1"/>
    <col min="10768" max="10768" width="8.5703125" style="2" customWidth="1"/>
    <col min="10769" max="10769" width="8" style="2" customWidth="1"/>
    <col min="10770" max="10770" width="8.42578125" style="2" customWidth="1"/>
    <col min="10771" max="10771" width="20.140625" style="2" customWidth="1"/>
    <col min="10772" max="10772" width="4.28515625" style="2" customWidth="1"/>
    <col min="10773" max="10773" width="11" style="2" customWidth="1"/>
    <col min="10774" max="10774" width="9.140625" style="2" customWidth="1"/>
    <col min="10775" max="10775" width="8.85546875" style="2" customWidth="1"/>
    <col min="10776" max="10776" width="8.7109375" style="2" customWidth="1"/>
    <col min="10777" max="10777" width="14.85546875" style="2" customWidth="1"/>
    <col min="10778" max="10778" width="90.85546875" style="2" customWidth="1"/>
    <col min="10779" max="10779" width="25" style="2" customWidth="1"/>
    <col min="10780" max="10780" width="41.28515625" style="2" customWidth="1"/>
    <col min="10781" max="11008" width="11.42578125" style="2"/>
    <col min="11009" max="11009" width="24.42578125" style="2" customWidth="1"/>
    <col min="11010" max="11010" width="21.7109375" style="2" customWidth="1"/>
    <col min="11011" max="11011" width="26.42578125" style="2" customWidth="1"/>
    <col min="11012" max="11012" width="19.7109375" style="2" customWidth="1"/>
    <col min="11013" max="11013" width="5.5703125" style="2" customWidth="1"/>
    <col min="11014" max="11014" width="19.28515625" style="2" customWidth="1"/>
    <col min="11015" max="11015" width="18" style="2" customWidth="1"/>
    <col min="11016" max="11016" width="20.7109375" style="2" customWidth="1"/>
    <col min="11017" max="11017" width="19.7109375" style="2" customWidth="1"/>
    <col min="11018" max="11018" width="16.140625" style="2" customWidth="1"/>
    <col min="11019" max="11019" width="14.85546875" style="2" customWidth="1"/>
    <col min="11020" max="11020" width="16.7109375" style="2" customWidth="1"/>
    <col min="11021" max="11021" width="15.42578125" style="2" customWidth="1"/>
    <col min="11022" max="11022" width="17.140625" style="2" customWidth="1"/>
    <col min="11023" max="11023" width="8.28515625" style="2" customWidth="1"/>
    <col min="11024" max="11024" width="8.5703125" style="2" customWidth="1"/>
    <col min="11025" max="11025" width="8" style="2" customWidth="1"/>
    <col min="11026" max="11026" width="8.42578125" style="2" customWidth="1"/>
    <col min="11027" max="11027" width="20.140625" style="2" customWidth="1"/>
    <col min="11028" max="11028" width="4.28515625" style="2" customWidth="1"/>
    <col min="11029" max="11029" width="11" style="2" customWidth="1"/>
    <col min="11030" max="11030" width="9.140625" style="2" customWidth="1"/>
    <col min="11031" max="11031" width="8.85546875" style="2" customWidth="1"/>
    <col min="11032" max="11032" width="8.7109375" style="2" customWidth="1"/>
    <col min="11033" max="11033" width="14.85546875" style="2" customWidth="1"/>
    <col min="11034" max="11034" width="90.85546875" style="2" customWidth="1"/>
    <col min="11035" max="11035" width="25" style="2" customWidth="1"/>
    <col min="11036" max="11036" width="41.28515625" style="2" customWidth="1"/>
    <col min="11037" max="11264" width="11.42578125" style="2"/>
    <col min="11265" max="11265" width="24.42578125" style="2" customWidth="1"/>
    <col min="11266" max="11266" width="21.7109375" style="2" customWidth="1"/>
    <col min="11267" max="11267" width="26.42578125" style="2" customWidth="1"/>
    <col min="11268" max="11268" width="19.7109375" style="2" customWidth="1"/>
    <col min="11269" max="11269" width="5.5703125" style="2" customWidth="1"/>
    <col min="11270" max="11270" width="19.28515625" style="2" customWidth="1"/>
    <col min="11271" max="11271" width="18" style="2" customWidth="1"/>
    <col min="11272" max="11272" width="20.7109375" style="2" customWidth="1"/>
    <col min="11273" max="11273" width="19.7109375" style="2" customWidth="1"/>
    <col min="11274" max="11274" width="16.140625" style="2" customWidth="1"/>
    <col min="11275" max="11275" width="14.85546875" style="2" customWidth="1"/>
    <col min="11276" max="11276" width="16.7109375" style="2" customWidth="1"/>
    <col min="11277" max="11277" width="15.42578125" style="2" customWidth="1"/>
    <col min="11278" max="11278" width="17.140625" style="2" customWidth="1"/>
    <col min="11279" max="11279" width="8.28515625" style="2" customWidth="1"/>
    <col min="11280" max="11280" width="8.5703125" style="2" customWidth="1"/>
    <col min="11281" max="11281" width="8" style="2" customWidth="1"/>
    <col min="11282" max="11282" width="8.42578125" style="2" customWidth="1"/>
    <col min="11283" max="11283" width="20.140625" style="2" customWidth="1"/>
    <col min="11284" max="11284" width="4.28515625" style="2" customWidth="1"/>
    <col min="11285" max="11285" width="11" style="2" customWidth="1"/>
    <col min="11286" max="11286" width="9.140625" style="2" customWidth="1"/>
    <col min="11287" max="11287" width="8.85546875" style="2" customWidth="1"/>
    <col min="11288" max="11288" width="8.7109375" style="2" customWidth="1"/>
    <col min="11289" max="11289" width="14.85546875" style="2" customWidth="1"/>
    <col min="11290" max="11290" width="90.85546875" style="2" customWidth="1"/>
    <col min="11291" max="11291" width="25" style="2" customWidth="1"/>
    <col min="11292" max="11292" width="41.28515625" style="2" customWidth="1"/>
    <col min="11293" max="11520" width="11.42578125" style="2"/>
    <col min="11521" max="11521" width="24.42578125" style="2" customWidth="1"/>
    <col min="11522" max="11522" width="21.7109375" style="2" customWidth="1"/>
    <col min="11523" max="11523" width="26.42578125" style="2" customWidth="1"/>
    <col min="11524" max="11524" width="19.7109375" style="2" customWidth="1"/>
    <col min="11525" max="11525" width="5.5703125" style="2" customWidth="1"/>
    <col min="11526" max="11526" width="19.28515625" style="2" customWidth="1"/>
    <col min="11527" max="11527" width="18" style="2" customWidth="1"/>
    <col min="11528" max="11528" width="20.7109375" style="2" customWidth="1"/>
    <col min="11529" max="11529" width="19.7109375" style="2" customWidth="1"/>
    <col min="11530" max="11530" width="16.140625" style="2" customWidth="1"/>
    <col min="11531" max="11531" width="14.85546875" style="2" customWidth="1"/>
    <col min="11532" max="11532" width="16.7109375" style="2" customWidth="1"/>
    <col min="11533" max="11533" width="15.42578125" style="2" customWidth="1"/>
    <col min="11534" max="11534" width="17.140625" style="2" customWidth="1"/>
    <col min="11535" max="11535" width="8.28515625" style="2" customWidth="1"/>
    <col min="11536" max="11536" width="8.5703125" style="2" customWidth="1"/>
    <col min="11537" max="11537" width="8" style="2" customWidth="1"/>
    <col min="11538" max="11538" width="8.42578125" style="2" customWidth="1"/>
    <col min="11539" max="11539" width="20.140625" style="2" customWidth="1"/>
    <col min="11540" max="11540" width="4.28515625" style="2" customWidth="1"/>
    <col min="11541" max="11541" width="11" style="2" customWidth="1"/>
    <col min="11542" max="11542" width="9.140625" style="2" customWidth="1"/>
    <col min="11543" max="11543" width="8.85546875" style="2" customWidth="1"/>
    <col min="11544" max="11544" width="8.7109375" style="2" customWidth="1"/>
    <col min="11545" max="11545" width="14.85546875" style="2" customWidth="1"/>
    <col min="11546" max="11546" width="90.85546875" style="2" customWidth="1"/>
    <col min="11547" max="11547" width="25" style="2" customWidth="1"/>
    <col min="11548" max="11548" width="41.28515625" style="2" customWidth="1"/>
    <col min="11549" max="11776" width="11.42578125" style="2"/>
    <col min="11777" max="11777" width="24.42578125" style="2" customWidth="1"/>
    <col min="11778" max="11778" width="21.7109375" style="2" customWidth="1"/>
    <col min="11779" max="11779" width="26.42578125" style="2" customWidth="1"/>
    <col min="11780" max="11780" width="19.7109375" style="2" customWidth="1"/>
    <col min="11781" max="11781" width="5.5703125" style="2" customWidth="1"/>
    <col min="11782" max="11782" width="19.28515625" style="2" customWidth="1"/>
    <col min="11783" max="11783" width="18" style="2" customWidth="1"/>
    <col min="11784" max="11784" width="20.7109375" style="2" customWidth="1"/>
    <col min="11785" max="11785" width="19.7109375" style="2" customWidth="1"/>
    <col min="11786" max="11786" width="16.140625" style="2" customWidth="1"/>
    <col min="11787" max="11787" width="14.85546875" style="2" customWidth="1"/>
    <col min="11788" max="11788" width="16.7109375" style="2" customWidth="1"/>
    <col min="11789" max="11789" width="15.42578125" style="2" customWidth="1"/>
    <col min="11790" max="11790" width="17.140625" style="2" customWidth="1"/>
    <col min="11791" max="11791" width="8.28515625" style="2" customWidth="1"/>
    <col min="11792" max="11792" width="8.5703125" style="2" customWidth="1"/>
    <col min="11793" max="11793" width="8" style="2" customWidth="1"/>
    <col min="11794" max="11794" width="8.42578125" style="2" customWidth="1"/>
    <col min="11795" max="11795" width="20.140625" style="2" customWidth="1"/>
    <col min="11796" max="11796" width="4.28515625" style="2" customWidth="1"/>
    <col min="11797" max="11797" width="11" style="2" customWidth="1"/>
    <col min="11798" max="11798" width="9.140625" style="2" customWidth="1"/>
    <col min="11799" max="11799" width="8.85546875" style="2" customWidth="1"/>
    <col min="11800" max="11800" width="8.7109375" style="2" customWidth="1"/>
    <col min="11801" max="11801" width="14.85546875" style="2" customWidth="1"/>
    <col min="11802" max="11802" width="90.85546875" style="2" customWidth="1"/>
    <col min="11803" max="11803" width="25" style="2" customWidth="1"/>
    <col min="11804" max="11804" width="41.28515625" style="2" customWidth="1"/>
    <col min="11805" max="12032" width="11.42578125" style="2"/>
    <col min="12033" max="12033" width="24.42578125" style="2" customWidth="1"/>
    <col min="12034" max="12034" width="21.7109375" style="2" customWidth="1"/>
    <col min="12035" max="12035" width="26.42578125" style="2" customWidth="1"/>
    <col min="12036" max="12036" width="19.7109375" style="2" customWidth="1"/>
    <col min="12037" max="12037" width="5.5703125" style="2" customWidth="1"/>
    <col min="12038" max="12038" width="19.28515625" style="2" customWidth="1"/>
    <col min="12039" max="12039" width="18" style="2" customWidth="1"/>
    <col min="12040" max="12040" width="20.7109375" style="2" customWidth="1"/>
    <col min="12041" max="12041" width="19.7109375" style="2" customWidth="1"/>
    <col min="12042" max="12042" width="16.140625" style="2" customWidth="1"/>
    <col min="12043" max="12043" width="14.85546875" style="2" customWidth="1"/>
    <col min="12044" max="12044" width="16.7109375" style="2" customWidth="1"/>
    <col min="12045" max="12045" width="15.42578125" style="2" customWidth="1"/>
    <col min="12046" max="12046" width="17.140625" style="2" customWidth="1"/>
    <col min="12047" max="12047" width="8.28515625" style="2" customWidth="1"/>
    <col min="12048" max="12048" width="8.5703125" style="2" customWidth="1"/>
    <col min="12049" max="12049" width="8" style="2" customWidth="1"/>
    <col min="12050" max="12050" width="8.42578125" style="2" customWidth="1"/>
    <col min="12051" max="12051" width="20.140625" style="2" customWidth="1"/>
    <col min="12052" max="12052" width="4.28515625" style="2" customWidth="1"/>
    <col min="12053" max="12053" width="11" style="2" customWidth="1"/>
    <col min="12054" max="12054" width="9.140625" style="2" customWidth="1"/>
    <col min="12055" max="12055" width="8.85546875" style="2" customWidth="1"/>
    <col min="12056" max="12056" width="8.7109375" style="2" customWidth="1"/>
    <col min="12057" max="12057" width="14.85546875" style="2" customWidth="1"/>
    <col min="12058" max="12058" width="90.85546875" style="2" customWidth="1"/>
    <col min="12059" max="12059" width="25" style="2" customWidth="1"/>
    <col min="12060" max="12060" width="41.28515625" style="2" customWidth="1"/>
    <col min="12061" max="12288" width="11.42578125" style="2"/>
    <col min="12289" max="12289" width="24.42578125" style="2" customWidth="1"/>
    <col min="12290" max="12290" width="21.7109375" style="2" customWidth="1"/>
    <col min="12291" max="12291" width="26.42578125" style="2" customWidth="1"/>
    <col min="12292" max="12292" width="19.7109375" style="2" customWidth="1"/>
    <col min="12293" max="12293" width="5.5703125" style="2" customWidth="1"/>
    <col min="12294" max="12294" width="19.28515625" style="2" customWidth="1"/>
    <col min="12295" max="12295" width="18" style="2" customWidth="1"/>
    <col min="12296" max="12296" width="20.7109375" style="2" customWidth="1"/>
    <col min="12297" max="12297" width="19.7109375" style="2" customWidth="1"/>
    <col min="12298" max="12298" width="16.140625" style="2" customWidth="1"/>
    <col min="12299" max="12299" width="14.85546875" style="2" customWidth="1"/>
    <col min="12300" max="12300" width="16.7109375" style="2" customWidth="1"/>
    <col min="12301" max="12301" width="15.42578125" style="2" customWidth="1"/>
    <col min="12302" max="12302" width="17.140625" style="2" customWidth="1"/>
    <col min="12303" max="12303" width="8.28515625" style="2" customWidth="1"/>
    <col min="12304" max="12304" width="8.5703125" style="2" customWidth="1"/>
    <col min="12305" max="12305" width="8" style="2" customWidth="1"/>
    <col min="12306" max="12306" width="8.42578125" style="2" customWidth="1"/>
    <col min="12307" max="12307" width="20.140625" style="2" customWidth="1"/>
    <col min="12308" max="12308" width="4.28515625" style="2" customWidth="1"/>
    <col min="12309" max="12309" width="11" style="2" customWidth="1"/>
    <col min="12310" max="12310" width="9.140625" style="2" customWidth="1"/>
    <col min="12311" max="12311" width="8.85546875" style="2" customWidth="1"/>
    <col min="12312" max="12312" width="8.7109375" style="2" customWidth="1"/>
    <col min="12313" max="12313" width="14.85546875" style="2" customWidth="1"/>
    <col min="12314" max="12314" width="90.85546875" style="2" customWidth="1"/>
    <col min="12315" max="12315" width="25" style="2" customWidth="1"/>
    <col min="12316" max="12316" width="41.28515625" style="2" customWidth="1"/>
    <col min="12317" max="12544" width="11.42578125" style="2"/>
    <col min="12545" max="12545" width="24.42578125" style="2" customWidth="1"/>
    <col min="12546" max="12546" width="21.7109375" style="2" customWidth="1"/>
    <col min="12547" max="12547" width="26.42578125" style="2" customWidth="1"/>
    <col min="12548" max="12548" width="19.7109375" style="2" customWidth="1"/>
    <col min="12549" max="12549" width="5.5703125" style="2" customWidth="1"/>
    <col min="12550" max="12550" width="19.28515625" style="2" customWidth="1"/>
    <col min="12551" max="12551" width="18" style="2" customWidth="1"/>
    <col min="12552" max="12552" width="20.7109375" style="2" customWidth="1"/>
    <col min="12553" max="12553" width="19.7109375" style="2" customWidth="1"/>
    <col min="12554" max="12554" width="16.140625" style="2" customWidth="1"/>
    <col min="12555" max="12555" width="14.85546875" style="2" customWidth="1"/>
    <col min="12556" max="12556" width="16.7109375" style="2" customWidth="1"/>
    <col min="12557" max="12557" width="15.42578125" style="2" customWidth="1"/>
    <col min="12558" max="12558" width="17.140625" style="2" customWidth="1"/>
    <col min="12559" max="12559" width="8.28515625" style="2" customWidth="1"/>
    <col min="12560" max="12560" width="8.5703125" style="2" customWidth="1"/>
    <col min="12561" max="12561" width="8" style="2" customWidth="1"/>
    <col min="12562" max="12562" width="8.42578125" style="2" customWidth="1"/>
    <col min="12563" max="12563" width="20.140625" style="2" customWidth="1"/>
    <col min="12564" max="12564" width="4.28515625" style="2" customWidth="1"/>
    <col min="12565" max="12565" width="11" style="2" customWidth="1"/>
    <col min="12566" max="12566" width="9.140625" style="2" customWidth="1"/>
    <col min="12567" max="12567" width="8.85546875" style="2" customWidth="1"/>
    <col min="12568" max="12568" width="8.7109375" style="2" customWidth="1"/>
    <col min="12569" max="12569" width="14.85546875" style="2" customWidth="1"/>
    <col min="12570" max="12570" width="90.85546875" style="2" customWidth="1"/>
    <col min="12571" max="12571" width="25" style="2" customWidth="1"/>
    <col min="12572" max="12572" width="41.28515625" style="2" customWidth="1"/>
    <col min="12573" max="12800" width="11.42578125" style="2"/>
    <col min="12801" max="12801" width="24.42578125" style="2" customWidth="1"/>
    <col min="12802" max="12802" width="21.7109375" style="2" customWidth="1"/>
    <col min="12803" max="12803" width="26.42578125" style="2" customWidth="1"/>
    <col min="12804" max="12804" width="19.7109375" style="2" customWidth="1"/>
    <col min="12805" max="12805" width="5.5703125" style="2" customWidth="1"/>
    <col min="12806" max="12806" width="19.28515625" style="2" customWidth="1"/>
    <col min="12807" max="12807" width="18" style="2" customWidth="1"/>
    <col min="12808" max="12808" width="20.7109375" style="2" customWidth="1"/>
    <col min="12809" max="12809" width="19.7109375" style="2" customWidth="1"/>
    <col min="12810" max="12810" width="16.140625" style="2" customWidth="1"/>
    <col min="12811" max="12811" width="14.85546875" style="2" customWidth="1"/>
    <col min="12812" max="12812" width="16.7109375" style="2" customWidth="1"/>
    <col min="12813" max="12813" width="15.42578125" style="2" customWidth="1"/>
    <col min="12814" max="12814" width="17.140625" style="2" customWidth="1"/>
    <col min="12815" max="12815" width="8.28515625" style="2" customWidth="1"/>
    <col min="12816" max="12816" width="8.5703125" style="2" customWidth="1"/>
    <col min="12817" max="12817" width="8" style="2" customWidth="1"/>
    <col min="12818" max="12818" width="8.42578125" style="2" customWidth="1"/>
    <col min="12819" max="12819" width="20.140625" style="2" customWidth="1"/>
    <col min="12820" max="12820" width="4.28515625" style="2" customWidth="1"/>
    <col min="12821" max="12821" width="11" style="2" customWidth="1"/>
    <col min="12822" max="12822" width="9.140625" style="2" customWidth="1"/>
    <col min="12823" max="12823" width="8.85546875" style="2" customWidth="1"/>
    <col min="12824" max="12824" width="8.7109375" style="2" customWidth="1"/>
    <col min="12825" max="12825" width="14.85546875" style="2" customWidth="1"/>
    <col min="12826" max="12826" width="90.85546875" style="2" customWidth="1"/>
    <col min="12827" max="12827" width="25" style="2" customWidth="1"/>
    <col min="12828" max="12828" width="41.28515625" style="2" customWidth="1"/>
    <col min="12829" max="13056" width="11.42578125" style="2"/>
    <col min="13057" max="13057" width="24.42578125" style="2" customWidth="1"/>
    <col min="13058" max="13058" width="21.7109375" style="2" customWidth="1"/>
    <col min="13059" max="13059" width="26.42578125" style="2" customWidth="1"/>
    <col min="13060" max="13060" width="19.7109375" style="2" customWidth="1"/>
    <col min="13061" max="13061" width="5.5703125" style="2" customWidth="1"/>
    <col min="13062" max="13062" width="19.28515625" style="2" customWidth="1"/>
    <col min="13063" max="13063" width="18" style="2" customWidth="1"/>
    <col min="13064" max="13064" width="20.7109375" style="2" customWidth="1"/>
    <col min="13065" max="13065" width="19.7109375" style="2" customWidth="1"/>
    <col min="13066" max="13066" width="16.140625" style="2" customWidth="1"/>
    <col min="13067" max="13067" width="14.85546875" style="2" customWidth="1"/>
    <col min="13068" max="13068" width="16.7109375" style="2" customWidth="1"/>
    <col min="13069" max="13069" width="15.42578125" style="2" customWidth="1"/>
    <col min="13070" max="13070" width="17.140625" style="2" customWidth="1"/>
    <col min="13071" max="13071" width="8.28515625" style="2" customWidth="1"/>
    <col min="13072" max="13072" width="8.5703125" style="2" customWidth="1"/>
    <col min="13073" max="13073" width="8" style="2" customWidth="1"/>
    <col min="13074" max="13074" width="8.42578125" style="2" customWidth="1"/>
    <col min="13075" max="13075" width="20.140625" style="2" customWidth="1"/>
    <col min="13076" max="13076" width="4.28515625" style="2" customWidth="1"/>
    <col min="13077" max="13077" width="11" style="2" customWidth="1"/>
    <col min="13078" max="13078" width="9.140625" style="2" customWidth="1"/>
    <col min="13079" max="13079" width="8.85546875" style="2" customWidth="1"/>
    <col min="13080" max="13080" width="8.7109375" style="2" customWidth="1"/>
    <col min="13081" max="13081" width="14.85546875" style="2" customWidth="1"/>
    <col min="13082" max="13082" width="90.85546875" style="2" customWidth="1"/>
    <col min="13083" max="13083" width="25" style="2" customWidth="1"/>
    <col min="13084" max="13084" width="41.28515625" style="2" customWidth="1"/>
    <col min="13085" max="13312" width="11.42578125" style="2"/>
    <col min="13313" max="13313" width="24.42578125" style="2" customWidth="1"/>
    <col min="13314" max="13314" width="21.7109375" style="2" customWidth="1"/>
    <col min="13315" max="13315" width="26.42578125" style="2" customWidth="1"/>
    <col min="13316" max="13316" width="19.7109375" style="2" customWidth="1"/>
    <col min="13317" max="13317" width="5.5703125" style="2" customWidth="1"/>
    <col min="13318" max="13318" width="19.28515625" style="2" customWidth="1"/>
    <col min="13319" max="13319" width="18" style="2" customWidth="1"/>
    <col min="13320" max="13320" width="20.7109375" style="2" customWidth="1"/>
    <col min="13321" max="13321" width="19.7109375" style="2" customWidth="1"/>
    <col min="13322" max="13322" width="16.140625" style="2" customWidth="1"/>
    <col min="13323" max="13323" width="14.85546875" style="2" customWidth="1"/>
    <col min="13324" max="13324" width="16.7109375" style="2" customWidth="1"/>
    <col min="13325" max="13325" width="15.42578125" style="2" customWidth="1"/>
    <col min="13326" max="13326" width="17.140625" style="2" customWidth="1"/>
    <col min="13327" max="13327" width="8.28515625" style="2" customWidth="1"/>
    <col min="13328" max="13328" width="8.5703125" style="2" customWidth="1"/>
    <col min="13329" max="13329" width="8" style="2" customWidth="1"/>
    <col min="13330" max="13330" width="8.42578125" style="2" customWidth="1"/>
    <col min="13331" max="13331" width="20.140625" style="2" customWidth="1"/>
    <col min="13332" max="13332" width="4.28515625" style="2" customWidth="1"/>
    <col min="13333" max="13333" width="11" style="2" customWidth="1"/>
    <col min="13334" max="13334" width="9.140625" style="2" customWidth="1"/>
    <col min="13335" max="13335" width="8.85546875" style="2" customWidth="1"/>
    <col min="13336" max="13336" width="8.7109375" style="2" customWidth="1"/>
    <col min="13337" max="13337" width="14.85546875" style="2" customWidth="1"/>
    <col min="13338" max="13338" width="90.85546875" style="2" customWidth="1"/>
    <col min="13339" max="13339" width="25" style="2" customWidth="1"/>
    <col min="13340" max="13340" width="41.28515625" style="2" customWidth="1"/>
    <col min="13341" max="13568" width="11.42578125" style="2"/>
    <col min="13569" max="13569" width="24.42578125" style="2" customWidth="1"/>
    <col min="13570" max="13570" width="21.7109375" style="2" customWidth="1"/>
    <col min="13571" max="13571" width="26.42578125" style="2" customWidth="1"/>
    <col min="13572" max="13572" width="19.7109375" style="2" customWidth="1"/>
    <col min="13573" max="13573" width="5.5703125" style="2" customWidth="1"/>
    <col min="13574" max="13574" width="19.28515625" style="2" customWidth="1"/>
    <col min="13575" max="13575" width="18" style="2" customWidth="1"/>
    <col min="13576" max="13576" width="20.7109375" style="2" customWidth="1"/>
    <col min="13577" max="13577" width="19.7109375" style="2" customWidth="1"/>
    <col min="13578" max="13578" width="16.140625" style="2" customWidth="1"/>
    <col min="13579" max="13579" width="14.85546875" style="2" customWidth="1"/>
    <col min="13580" max="13580" width="16.7109375" style="2" customWidth="1"/>
    <col min="13581" max="13581" width="15.42578125" style="2" customWidth="1"/>
    <col min="13582" max="13582" width="17.140625" style="2" customWidth="1"/>
    <col min="13583" max="13583" width="8.28515625" style="2" customWidth="1"/>
    <col min="13584" max="13584" width="8.5703125" style="2" customWidth="1"/>
    <col min="13585" max="13585" width="8" style="2" customWidth="1"/>
    <col min="13586" max="13586" width="8.42578125" style="2" customWidth="1"/>
    <col min="13587" max="13587" width="20.140625" style="2" customWidth="1"/>
    <col min="13588" max="13588" width="4.28515625" style="2" customWidth="1"/>
    <col min="13589" max="13589" width="11" style="2" customWidth="1"/>
    <col min="13590" max="13590" width="9.140625" style="2" customWidth="1"/>
    <col min="13591" max="13591" width="8.85546875" style="2" customWidth="1"/>
    <col min="13592" max="13592" width="8.7109375" style="2" customWidth="1"/>
    <col min="13593" max="13593" width="14.85546875" style="2" customWidth="1"/>
    <col min="13594" max="13594" width="90.85546875" style="2" customWidth="1"/>
    <col min="13595" max="13595" width="25" style="2" customWidth="1"/>
    <col min="13596" max="13596" width="41.28515625" style="2" customWidth="1"/>
    <col min="13597" max="13824" width="11.42578125" style="2"/>
    <col min="13825" max="13825" width="24.42578125" style="2" customWidth="1"/>
    <col min="13826" max="13826" width="21.7109375" style="2" customWidth="1"/>
    <col min="13827" max="13827" width="26.42578125" style="2" customWidth="1"/>
    <col min="13828" max="13828" width="19.7109375" style="2" customWidth="1"/>
    <col min="13829" max="13829" width="5.5703125" style="2" customWidth="1"/>
    <col min="13830" max="13830" width="19.28515625" style="2" customWidth="1"/>
    <col min="13831" max="13831" width="18" style="2" customWidth="1"/>
    <col min="13832" max="13832" width="20.7109375" style="2" customWidth="1"/>
    <col min="13833" max="13833" width="19.7109375" style="2" customWidth="1"/>
    <col min="13834" max="13834" width="16.140625" style="2" customWidth="1"/>
    <col min="13835" max="13835" width="14.85546875" style="2" customWidth="1"/>
    <col min="13836" max="13836" width="16.7109375" style="2" customWidth="1"/>
    <col min="13837" max="13837" width="15.42578125" style="2" customWidth="1"/>
    <col min="13838" max="13838" width="17.140625" style="2" customWidth="1"/>
    <col min="13839" max="13839" width="8.28515625" style="2" customWidth="1"/>
    <col min="13840" max="13840" width="8.5703125" style="2" customWidth="1"/>
    <col min="13841" max="13841" width="8" style="2" customWidth="1"/>
    <col min="13842" max="13842" width="8.42578125" style="2" customWidth="1"/>
    <col min="13843" max="13843" width="20.140625" style="2" customWidth="1"/>
    <col min="13844" max="13844" width="4.28515625" style="2" customWidth="1"/>
    <col min="13845" max="13845" width="11" style="2" customWidth="1"/>
    <col min="13846" max="13846" width="9.140625" style="2" customWidth="1"/>
    <col min="13847" max="13847" width="8.85546875" style="2" customWidth="1"/>
    <col min="13848" max="13848" width="8.7109375" style="2" customWidth="1"/>
    <col min="13849" max="13849" width="14.85546875" style="2" customWidth="1"/>
    <col min="13850" max="13850" width="90.85546875" style="2" customWidth="1"/>
    <col min="13851" max="13851" width="25" style="2" customWidth="1"/>
    <col min="13852" max="13852" width="41.28515625" style="2" customWidth="1"/>
    <col min="13853" max="14080" width="11.42578125" style="2"/>
    <col min="14081" max="14081" width="24.42578125" style="2" customWidth="1"/>
    <col min="14082" max="14082" width="21.7109375" style="2" customWidth="1"/>
    <col min="14083" max="14083" width="26.42578125" style="2" customWidth="1"/>
    <col min="14084" max="14084" width="19.7109375" style="2" customWidth="1"/>
    <col min="14085" max="14085" width="5.5703125" style="2" customWidth="1"/>
    <col min="14086" max="14086" width="19.28515625" style="2" customWidth="1"/>
    <col min="14087" max="14087" width="18" style="2" customWidth="1"/>
    <col min="14088" max="14088" width="20.7109375" style="2" customWidth="1"/>
    <col min="14089" max="14089" width="19.7109375" style="2" customWidth="1"/>
    <col min="14090" max="14090" width="16.140625" style="2" customWidth="1"/>
    <col min="14091" max="14091" width="14.85546875" style="2" customWidth="1"/>
    <col min="14092" max="14092" width="16.7109375" style="2" customWidth="1"/>
    <col min="14093" max="14093" width="15.42578125" style="2" customWidth="1"/>
    <col min="14094" max="14094" width="17.140625" style="2" customWidth="1"/>
    <col min="14095" max="14095" width="8.28515625" style="2" customWidth="1"/>
    <col min="14096" max="14096" width="8.5703125" style="2" customWidth="1"/>
    <col min="14097" max="14097" width="8" style="2" customWidth="1"/>
    <col min="14098" max="14098" width="8.42578125" style="2" customWidth="1"/>
    <col min="14099" max="14099" width="20.140625" style="2" customWidth="1"/>
    <col min="14100" max="14100" width="4.28515625" style="2" customWidth="1"/>
    <col min="14101" max="14101" width="11" style="2" customWidth="1"/>
    <col min="14102" max="14102" width="9.140625" style="2" customWidth="1"/>
    <col min="14103" max="14103" width="8.85546875" style="2" customWidth="1"/>
    <col min="14104" max="14104" width="8.7109375" style="2" customWidth="1"/>
    <col min="14105" max="14105" width="14.85546875" style="2" customWidth="1"/>
    <col min="14106" max="14106" width="90.85546875" style="2" customWidth="1"/>
    <col min="14107" max="14107" width="25" style="2" customWidth="1"/>
    <col min="14108" max="14108" width="41.28515625" style="2" customWidth="1"/>
    <col min="14109" max="14336" width="11.42578125" style="2"/>
    <col min="14337" max="14337" width="24.42578125" style="2" customWidth="1"/>
    <col min="14338" max="14338" width="21.7109375" style="2" customWidth="1"/>
    <col min="14339" max="14339" width="26.42578125" style="2" customWidth="1"/>
    <col min="14340" max="14340" width="19.7109375" style="2" customWidth="1"/>
    <col min="14341" max="14341" width="5.5703125" style="2" customWidth="1"/>
    <col min="14342" max="14342" width="19.28515625" style="2" customWidth="1"/>
    <col min="14343" max="14343" width="18" style="2" customWidth="1"/>
    <col min="14344" max="14344" width="20.7109375" style="2" customWidth="1"/>
    <col min="14345" max="14345" width="19.7109375" style="2" customWidth="1"/>
    <col min="14346" max="14346" width="16.140625" style="2" customWidth="1"/>
    <col min="14347" max="14347" width="14.85546875" style="2" customWidth="1"/>
    <col min="14348" max="14348" width="16.7109375" style="2" customWidth="1"/>
    <col min="14349" max="14349" width="15.42578125" style="2" customWidth="1"/>
    <col min="14350" max="14350" width="17.140625" style="2" customWidth="1"/>
    <col min="14351" max="14351" width="8.28515625" style="2" customWidth="1"/>
    <col min="14352" max="14352" width="8.5703125" style="2" customWidth="1"/>
    <col min="14353" max="14353" width="8" style="2" customWidth="1"/>
    <col min="14354" max="14354" width="8.42578125" style="2" customWidth="1"/>
    <col min="14355" max="14355" width="20.140625" style="2" customWidth="1"/>
    <col min="14356" max="14356" width="4.28515625" style="2" customWidth="1"/>
    <col min="14357" max="14357" width="11" style="2" customWidth="1"/>
    <col min="14358" max="14358" width="9.140625" style="2" customWidth="1"/>
    <col min="14359" max="14359" width="8.85546875" style="2" customWidth="1"/>
    <col min="14360" max="14360" width="8.7109375" style="2" customWidth="1"/>
    <col min="14361" max="14361" width="14.85546875" style="2" customWidth="1"/>
    <col min="14362" max="14362" width="90.85546875" style="2" customWidth="1"/>
    <col min="14363" max="14363" width="25" style="2" customWidth="1"/>
    <col min="14364" max="14364" width="41.28515625" style="2" customWidth="1"/>
    <col min="14365" max="14592" width="11.42578125" style="2"/>
    <col min="14593" max="14593" width="24.42578125" style="2" customWidth="1"/>
    <col min="14594" max="14594" width="21.7109375" style="2" customWidth="1"/>
    <col min="14595" max="14595" width="26.42578125" style="2" customWidth="1"/>
    <col min="14596" max="14596" width="19.7109375" style="2" customWidth="1"/>
    <col min="14597" max="14597" width="5.5703125" style="2" customWidth="1"/>
    <col min="14598" max="14598" width="19.28515625" style="2" customWidth="1"/>
    <col min="14599" max="14599" width="18" style="2" customWidth="1"/>
    <col min="14600" max="14600" width="20.7109375" style="2" customWidth="1"/>
    <col min="14601" max="14601" width="19.7109375" style="2" customWidth="1"/>
    <col min="14602" max="14602" width="16.140625" style="2" customWidth="1"/>
    <col min="14603" max="14603" width="14.85546875" style="2" customWidth="1"/>
    <col min="14604" max="14604" width="16.7109375" style="2" customWidth="1"/>
    <col min="14605" max="14605" width="15.42578125" style="2" customWidth="1"/>
    <col min="14606" max="14606" width="17.140625" style="2" customWidth="1"/>
    <col min="14607" max="14607" width="8.28515625" style="2" customWidth="1"/>
    <col min="14608" max="14608" width="8.5703125" style="2" customWidth="1"/>
    <col min="14609" max="14609" width="8" style="2" customWidth="1"/>
    <col min="14610" max="14610" width="8.42578125" style="2" customWidth="1"/>
    <col min="14611" max="14611" width="20.140625" style="2" customWidth="1"/>
    <col min="14612" max="14612" width="4.28515625" style="2" customWidth="1"/>
    <col min="14613" max="14613" width="11" style="2" customWidth="1"/>
    <col min="14614" max="14614" width="9.140625" style="2" customWidth="1"/>
    <col min="14615" max="14615" width="8.85546875" style="2" customWidth="1"/>
    <col min="14616" max="14616" width="8.7109375" style="2" customWidth="1"/>
    <col min="14617" max="14617" width="14.85546875" style="2" customWidth="1"/>
    <col min="14618" max="14618" width="90.85546875" style="2" customWidth="1"/>
    <col min="14619" max="14619" width="25" style="2" customWidth="1"/>
    <col min="14620" max="14620" width="41.28515625" style="2" customWidth="1"/>
    <col min="14621" max="14848" width="11.42578125" style="2"/>
    <col min="14849" max="14849" width="24.42578125" style="2" customWidth="1"/>
    <col min="14850" max="14850" width="21.7109375" style="2" customWidth="1"/>
    <col min="14851" max="14851" width="26.42578125" style="2" customWidth="1"/>
    <col min="14852" max="14852" width="19.7109375" style="2" customWidth="1"/>
    <col min="14853" max="14853" width="5.5703125" style="2" customWidth="1"/>
    <col min="14854" max="14854" width="19.28515625" style="2" customWidth="1"/>
    <col min="14855" max="14855" width="18" style="2" customWidth="1"/>
    <col min="14856" max="14856" width="20.7109375" style="2" customWidth="1"/>
    <col min="14857" max="14857" width="19.7109375" style="2" customWidth="1"/>
    <col min="14858" max="14858" width="16.140625" style="2" customWidth="1"/>
    <col min="14859" max="14859" width="14.85546875" style="2" customWidth="1"/>
    <col min="14860" max="14860" width="16.7109375" style="2" customWidth="1"/>
    <col min="14861" max="14861" width="15.42578125" style="2" customWidth="1"/>
    <col min="14862" max="14862" width="17.140625" style="2" customWidth="1"/>
    <col min="14863" max="14863" width="8.28515625" style="2" customWidth="1"/>
    <col min="14864" max="14864" width="8.5703125" style="2" customWidth="1"/>
    <col min="14865" max="14865" width="8" style="2" customWidth="1"/>
    <col min="14866" max="14866" width="8.42578125" style="2" customWidth="1"/>
    <col min="14867" max="14867" width="20.140625" style="2" customWidth="1"/>
    <col min="14868" max="14868" width="4.28515625" style="2" customWidth="1"/>
    <col min="14869" max="14869" width="11" style="2" customWidth="1"/>
    <col min="14870" max="14870" width="9.140625" style="2" customWidth="1"/>
    <col min="14871" max="14871" width="8.85546875" style="2" customWidth="1"/>
    <col min="14872" max="14872" width="8.7109375" style="2" customWidth="1"/>
    <col min="14873" max="14873" width="14.85546875" style="2" customWidth="1"/>
    <col min="14874" max="14874" width="90.85546875" style="2" customWidth="1"/>
    <col min="14875" max="14875" width="25" style="2" customWidth="1"/>
    <col min="14876" max="14876" width="41.28515625" style="2" customWidth="1"/>
    <col min="14877" max="15104" width="11.42578125" style="2"/>
    <col min="15105" max="15105" width="24.42578125" style="2" customWidth="1"/>
    <col min="15106" max="15106" width="21.7109375" style="2" customWidth="1"/>
    <col min="15107" max="15107" width="26.42578125" style="2" customWidth="1"/>
    <col min="15108" max="15108" width="19.7109375" style="2" customWidth="1"/>
    <col min="15109" max="15109" width="5.5703125" style="2" customWidth="1"/>
    <col min="15110" max="15110" width="19.28515625" style="2" customWidth="1"/>
    <col min="15111" max="15111" width="18" style="2" customWidth="1"/>
    <col min="15112" max="15112" width="20.7109375" style="2" customWidth="1"/>
    <col min="15113" max="15113" width="19.7109375" style="2" customWidth="1"/>
    <col min="15114" max="15114" width="16.140625" style="2" customWidth="1"/>
    <col min="15115" max="15115" width="14.85546875" style="2" customWidth="1"/>
    <col min="15116" max="15116" width="16.7109375" style="2" customWidth="1"/>
    <col min="15117" max="15117" width="15.42578125" style="2" customWidth="1"/>
    <col min="15118" max="15118" width="17.140625" style="2" customWidth="1"/>
    <col min="15119" max="15119" width="8.28515625" style="2" customWidth="1"/>
    <col min="15120" max="15120" width="8.5703125" style="2" customWidth="1"/>
    <col min="15121" max="15121" width="8" style="2" customWidth="1"/>
    <col min="15122" max="15122" width="8.42578125" style="2" customWidth="1"/>
    <col min="15123" max="15123" width="20.140625" style="2" customWidth="1"/>
    <col min="15124" max="15124" width="4.28515625" style="2" customWidth="1"/>
    <col min="15125" max="15125" width="11" style="2" customWidth="1"/>
    <col min="15126" max="15126" width="9.140625" style="2" customWidth="1"/>
    <col min="15127" max="15127" width="8.85546875" style="2" customWidth="1"/>
    <col min="15128" max="15128" width="8.7109375" style="2" customWidth="1"/>
    <col min="15129" max="15129" width="14.85546875" style="2" customWidth="1"/>
    <col min="15130" max="15130" width="90.85546875" style="2" customWidth="1"/>
    <col min="15131" max="15131" width="25" style="2" customWidth="1"/>
    <col min="15132" max="15132" width="41.28515625" style="2" customWidth="1"/>
    <col min="15133" max="15360" width="11.42578125" style="2"/>
    <col min="15361" max="15361" width="24.42578125" style="2" customWidth="1"/>
    <col min="15362" max="15362" width="21.7109375" style="2" customWidth="1"/>
    <col min="15363" max="15363" width="26.42578125" style="2" customWidth="1"/>
    <col min="15364" max="15364" width="19.7109375" style="2" customWidth="1"/>
    <col min="15365" max="15365" width="5.5703125" style="2" customWidth="1"/>
    <col min="15366" max="15366" width="19.28515625" style="2" customWidth="1"/>
    <col min="15367" max="15367" width="18" style="2" customWidth="1"/>
    <col min="15368" max="15368" width="20.7109375" style="2" customWidth="1"/>
    <col min="15369" max="15369" width="19.7109375" style="2" customWidth="1"/>
    <col min="15370" max="15370" width="16.140625" style="2" customWidth="1"/>
    <col min="15371" max="15371" width="14.85546875" style="2" customWidth="1"/>
    <col min="15372" max="15372" width="16.7109375" style="2" customWidth="1"/>
    <col min="15373" max="15373" width="15.42578125" style="2" customWidth="1"/>
    <col min="15374" max="15374" width="17.140625" style="2" customWidth="1"/>
    <col min="15375" max="15375" width="8.28515625" style="2" customWidth="1"/>
    <col min="15376" max="15376" width="8.5703125" style="2" customWidth="1"/>
    <col min="15377" max="15377" width="8" style="2" customWidth="1"/>
    <col min="15378" max="15378" width="8.42578125" style="2" customWidth="1"/>
    <col min="15379" max="15379" width="20.140625" style="2" customWidth="1"/>
    <col min="15380" max="15380" width="4.28515625" style="2" customWidth="1"/>
    <col min="15381" max="15381" width="11" style="2" customWidth="1"/>
    <col min="15382" max="15382" width="9.140625" style="2" customWidth="1"/>
    <col min="15383" max="15383" width="8.85546875" style="2" customWidth="1"/>
    <col min="15384" max="15384" width="8.7109375" style="2" customWidth="1"/>
    <col min="15385" max="15385" width="14.85546875" style="2" customWidth="1"/>
    <col min="15386" max="15386" width="90.85546875" style="2" customWidth="1"/>
    <col min="15387" max="15387" width="25" style="2" customWidth="1"/>
    <col min="15388" max="15388" width="41.28515625" style="2" customWidth="1"/>
    <col min="15389" max="15616" width="11.42578125" style="2"/>
    <col min="15617" max="15617" width="24.42578125" style="2" customWidth="1"/>
    <col min="15618" max="15618" width="21.7109375" style="2" customWidth="1"/>
    <col min="15619" max="15619" width="26.42578125" style="2" customWidth="1"/>
    <col min="15620" max="15620" width="19.7109375" style="2" customWidth="1"/>
    <col min="15621" max="15621" width="5.5703125" style="2" customWidth="1"/>
    <col min="15622" max="15622" width="19.28515625" style="2" customWidth="1"/>
    <col min="15623" max="15623" width="18" style="2" customWidth="1"/>
    <col min="15624" max="15624" width="20.7109375" style="2" customWidth="1"/>
    <col min="15625" max="15625" width="19.7109375" style="2" customWidth="1"/>
    <col min="15626" max="15626" width="16.140625" style="2" customWidth="1"/>
    <col min="15627" max="15627" width="14.85546875" style="2" customWidth="1"/>
    <col min="15628" max="15628" width="16.7109375" style="2" customWidth="1"/>
    <col min="15629" max="15629" width="15.42578125" style="2" customWidth="1"/>
    <col min="15630" max="15630" width="17.140625" style="2" customWidth="1"/>
    <col min="15631" max="15631" width="8.28515625" style="2" customWidth="1"/>
    <col min="15632" max="15632" width="8.5703125" style="2" customWidth="1"/>
    <col min="15633" max="15633" width="8" style="2" customWidth="1"/>
    <col min="15634" max="15634" width="8.42578125" style="2" customWidth="1"/>
    <col min="15635" max="15635" width="20.140625" style="2" customWidth="1"/>
    <col min="15636" max="15636" width="4.28515625" style="2" customWidth="1"/>
    <col min="15637" max="15637" width="11" style="2" customWidth="1"/>
    <col min="15638" max="15638" width="9.140625" style="2" customWidth="1"/>
    <col min="15639" max="15639" width="8.85546875" style="2" customWidth="1"/>
    <col min="15640" max="15640" width="8.7109375" style="2" customWidth="1"/>
    <col min="15641" max="15641" width="14.85546875" style="2" customWidth="1"/>
    <col min="15642" max="15642" width="90.85546875" style="2" customWidth="1"/>
    <col min="15643" max="15643" width="25" style="2" customWidth="1"/>
    <col min="15644" max="15644" width="41.28515625" style="2" customWidth="1"/>
    <col min="15645" max="15872" width="11.42578125" style="2"/>
    <col min="15873" max="15873" width="24.42578125" style="2" customWidth="1"/>
    <col min="15874" max="15874" width="21.7109375" style="2" customWidth="1"/>
    <col min="15875" max="15875" width="26.42578125" style="2" customWidth="1"/>
    <col min="15876" max="15876" width="19.7109375" style="2" customWidth="1"/>
    <col min="15877" max="15877" width="5.5703125" style="2" customWidth="1"/>
    <col min="15878" max="15878" width="19.28515625" style="2" customWidth="1"/>
    <col min="15879" max="15879" width="18" style="2" customWidth="1"/>
    <col min="15880" max="15880" width="20.7109375" style="2" customWidth="1"/>
    <col min="15881" max="15881" width="19.7109375" style="2" customWidth="1"/>
    <col min="15882" max="15882" width="16.140625" style="2" customWidth="1"/>
    <col min="15883" max="15883" width="14.85546875" style="2" customWidth="1"/>
    <col min="15884" max="15884" width="16.7109375" style="2" customWidth="1"/>
    <col min="15885" max="15885" width="15.42578125" style="2" customWidth="1"/>
    <col min="15886" max="15886" width="17.140625" style="2" customWidth="1"/>
    <col min="15887" max="15887" width="8.28515625" style="2" customWidth="1"/>
    <col min="15888" max="15888" width="8.5703125" style="2" customWidth="1"/>
    <col min="15889" max="15889" width="8" style="2" customWidth="1"/>
    <col min="15890" max="15890" width="8.42578125" style="2" customWidth="1"/>
    <col min="15891" max="15891" width="20.140625" style="2" customWidth="1"/>
    <col min="15892" max="15892" width="4.28515625" style="2" customWidth="1"/>
    <col min="15893" max="15893" width="11" style="2" customWidth="1"/>
    <col min="15894" max="15894" width="9.140625" style="2" customWidth="1"/>
    <col min="15895" max="15895" width="8.85546875" style="2" customWidth="1"/>
    <col min="15896" max="15896" width="8.7109375" style="2" customWidth="1"/>
    <col min="15897" max="15897" width="14.85546875" style="2" customWidth="1"/>
    <col min="15898" max="15898" width="90.85546875" style="2" customWidth="1"/>
    <col min="15899" max="15899" width="25" style="2" customWidth="1"/>
    <col min="15900" max="15900" width="41.28515625" style="2" customWidth="1"/>
    <col min="15901" max="16128" width="11.42578125" style="2"/>
    <col min="16129" max="16129" width="24.42578125" style="2" customWidth="1"/>
    <col min="16130" max="16130" width="21.7109375" style="2" customWidth="1"/>
    <col min="16131" max="16131" width="26.42578125" style="2" customWidth="1"/>
    <col min="16132" max="16132" width="19.7109375" style="2" customWidth="1"/>
    <col min="16133" max="16133" width="5.5703125" style="2" customWidth="1"/>
    <col min="16134" max="16134" width="19.28515625" style="2" customWidth="1"/>
    <col min="16135" max="16135" width="18" style="2" customWidth="1"/>
    <col min="16136" max="16136" width="20.7109375" style="2" customWidth="1"/>
    <col min="16137" max="16137" width="19.7109375" style="2" customWidth="1"/>
    <col min="16138" max="16138" width="16.140625" style="2" customWidth="1"/>
    <col min="16139" max="16139" width="14.85546875" style="2" customWidth="1"/>
    <col min="16140" max="16140" width="16.7109375" style="2" customWidth="1"/>
    <col min="16141" max="16141" width="15.42578125" style="2" customWidth="1"/>
    <col min="16142" max="16142" width="17.140625" style="2" customWidth="1"/>
    <col min="16143" max="16143" width="8.28515625" style="2" customWidth="1"/>
    <col min="16144" max="16144" width="8.5703125" style="2" customWidth="1"/>
    <col min="16145" max="16145" width="8" style="2" customWidth="1"/>
    <col min="16146" max="16146" width="8.42578125" style="2" customWidth="1"/>
    <col min="16147" max="16147" width="20.140625" style="2" customWidth="1"/>
    <col min="16148" max="16148" width="4.28515625" style="2" customWidth="1"/>
    <col min="16149" max="16149" width="11" style="2" customWidth="1"/>
    <col min="16150" max="16150" width="9.140625" style="2" customWidth="1"/>
    <col min="16151" max="16151" width="8.85546875" style="2" customWidth="1"/>
    <col min="16152" max="16152" width="8.7109375" style="2" customWidth="1"/>
    <col min="16153" max="16153" width="14.85546875" style="2" customWidth="1"/>
    <col min="16154" max="16154" width="90.85546875" style="2" customWidth="1"/>
    <col min="16155" max="16155" width="25" style="2" customWidth="1"/>
    <col min="16156" max="16156" width="41.28515625" style="2" customWidth="1"/>
    <col min="16157" max="16384" width="11.42578125" style="2"/>
  </cols>
  <sheetData>
    <row r="1" spans="1:28" ht="38.25" customHeight="1" thickBot="1" x14ac:dyDescent="0.3">
      <c r="A1" s="1"/>
      <c r="B1" s="1"/>
      <c r="C1" s="1"/>
      <c r="D1" s="1"/>
      <c r="E1" s="1"/>
      <c r="F1" s="1"/>
      <c r="G1" s="1"/>
      <c r="H1" s="1"/>
      <c r="I1" s="1"/>
      <c r="J1" s="1"/>
      <c r="K1" s="1"/>
      <c r="L1" s="1"/>
      <c r="M1" s="1"/>
      <c r="N1" s="1"/>
      <c r="O1" s="1"/>
      <c r="P1" s="1"/>
      <c r="Q1" s="1"/>
      <c r="R1" s="1"/>
      <c r="S1" s="1"/>
      <c r="T1" s="1"/>
      <c r="U1" s="1"/>
      <c r="V1" s="1"/>
      <c r="W1" s="1"/>
      <c r="X1" s="1"/>
      <c r="Y1" s="1"/>
      <c r="Z1" s="1"/>
    </row>
    <row r="2" spans="1:28" ht="25.5" customHeight="1" x14ac:dyDescent="0.25">
      <c r="A2" s="3"/>
      <c r="B2" s="230" t="s">
        <v>1263</v>
      </c>
      <c r="C2" s="231"/>
      <c r="D2" s="231"/>
      <c r="E2" s="231"/>
      <c r="F2" s="231"/>
      <c r="G2" s="231"/>
      <c r="H2" s="231"/>
      <c r="I2" s="231"/>
      <c r="J2" s="231"/>
      <c r="K2" s="231"/>
      <c r="L2" s="231"/>
      <c r="M2" s="231"/>
      <c r="N2" s="231"/>
      <c r="O2" s="231"/>
      <c r="P2" s="231"/>
      <c r="Q2" s="231"/>
      <c r="R2" s="231"/>
      <c r="S2" s="231"/>
      <c r="T2" s="231"/>
      <c r="U2" s="231"/>
      <c r="V2" s="231"/>
      <c r="W2" s="231"/>
      <c r="X2" s="231"/>
      <c r="Y2" s="231"/>
      <c r="Z2" s="231"/>
      <c r="AA2" s="232"/>
      <c r="AB2" s="7" t="s">
        <v>1</v>
      </c>
    </row>
    <row r="3" spans="1:28" ht="22.5" customHeight="1" x14ac:dyDescent="0.25">
      <c r="A3" s="8"/>
      <c r="B3" s="230" t="s">
        <v>784</v>
      </c>
      <c r="C3" s="231"/>
      <c r="D3" s="231"/>
      <c r="E3" s="231"/>
      <c r="F3" s="231"/>
      <c r="G3" s="231"/>
      <c r="H3" s="231"/>
      <c r="I3" s="231"/>
      <c r="J3" s="231"/>
      <c r="K3" s="231"/>
      <c r="L3" s="231"/>
      <c r="M3" s="231"/>
      <c r="N3" s="231"/>
      <c r="O3" s="231"/>
      <c r="P3" s="231"/>
      <c r="Q3" s="231"/>
      <c r="R3" s="231"/>
      <c r="S3" s="231"/>
      <c r="T3" s="231"/>
      <c r="U3" s="231"/>
      <c r="V3" s="231"/>
      <c r="W3" s="231"/>
      <c r="X3" s="231"/>
      <c r="Y3" s="231"/>
      <c r="Z3" s="231"/>
      <c r="AA3" s="232"/>
      <c r="AB3" s="12" t="s">
        <v>785</v>
      </c>
    </row>
    <row r="4" spans="1:28" x14ac:dyDescent="0.25">
      <c r="A4" s="8"/>
      <c r="B4" s="233" t="s">
        <v>863</v>
      </c>
      <c r="C4" s="234"/>
      <c r="D4" s="234"/>
      <c r="E4" s="234"/>
      <c r="F4" s="234"/>
      <c r="G4" s="234"/>
      <c r="H4" s="234"/>
      <c r="I4" s="234"/>
      <c r="J4" s="234"/>
      <c r="K4" s="234"/>
      <c r="L4" s="234"/>
      <c r="M4" s="234"/>
      <c r="N4" s="234"/>
      <c r="O4" s="234"/>
      <c r="P4" s="234"/>
      <c r="Q4" s="234"/>
      <c r="R4" s="234"/>
      <c r="S4" s="234"/>
      <c r="T4" s="234"/>
      <c r="U4" s="234"/>
      <c r="V4" s="234"/>
      <c r="W4" s="234"/>
      <c r="X4" s="234"/>
      <c r="Y4" s="234"/>
      <c r="Z4" s="234"/>
      <c r="AA4" s="235"/>
      <c r="AB4" s="12" t="s">
        <v>787</v>
      </c>
    </row>
    <row r="5" spans="1:28" ht="15.75" customHeight="1" thickBot="1" x14ac:dyDescent="0.3">
      <c r="A5" s="13"/>
      <c r="B5" s="236"/>
      <c r="C5" s="237"/>
      <c r="D5" s="237"/>
      <c r="E5" s="237"/>
      <c r="F5" s="237"/>
      <c r="G5" s="237"/>
      <c r="H5" s="237"/>
      <c r="I5" s="237"/>
      <c r="J5" s="237"/>
      <c r="K5" s="237"/>
      <c r="L5" s="237"/>
      <c r="M5" s="237"/>
      <c r="N5" s="237"/>
      <c r="O5" s="237"/>
      <c r="P5" s="237"/>
      <c r="Q5" s="237"/>
      <c r="R5" s="237"/>
      <c r="S5" s="237"/>
      <c r="T5" s="237"/>
      <c r="U5" s="237"/>
      <c r="V5" s="237"/>
      <c r="W5" s="237"/>
      <c r="X5" s="237"/>
      <c r="Y5" s="237"/>
      <c r="Z5" s="237"/>
      <c r="AA5" s="238"/>
      <c r="AB5" s="14" t="s">
        <v>6</v>
      </c>
    </row>
    <row r="6" spans="1:28" ht="6.75" customHeight="1" thickBot="1" x14ac:dyDescent="0.3">
      <c r="A6" s="15"/>
      <c r="B6" s="16"/>
      <c r="C6" s="16"/>
      <c r="D6" s="16"/>
      <c r="E6" s="16"/>
      <c r="F6" s="16"/>
      <c r="G6" s="16"/>
      <c r="H6" s="16"/>
      <c r="I6" s="16"/>
      <c r="J6" s="16"/>
      <c r="K6" s="16"/>
      <c r="L6" s="16"/>
      <c r="M6" s="16"/>
      <c r="N6" s="16"/>
      <c r="O6" s="16"/>
      <c r="P6" s="16"/>
      <c r="Q6" s="16"/>
      <c r="R6" s="16"/>
      <c r="S6" s="16"/>
      <c r="T6" s="16"/>
      <c r="U6" s="16"/>
      <c r="V6" s="16"/>
      <c r="W6" s="16"/>
      <c r="X6" s="16"/>
      <c r="Y6" s="16"/>
      <c r="Z6" s="16"/>
      <c r="AA6" s="16"/>
      <c r="AB6" s="17"/>
    </row>
    <row r="7" spans="1:28" x14ac:dyDescent="0.25">
      <c r="A7" s="18" t="s">
        <v>7</v>
      </c>
      <c r="B7" s="1065" t="s">
        <v>1264</v>
      </c>
      <c r="C7" s="1066"/>
      <c r="D7" s="1066"/>
      <c r="E7" s="1066"/>
      <c r="F7" s="1066"/>
      <c r="G7" s="1066"/>
      <c r="H7" s="1066"/>
      <c r="I7" s="1066"/>
      <c r="J7" s="1066"/>
      <c r="K7" s="1066"/>
      <c r="L7" s="1066"/>
      <c r="M7" s="1066"/>
      <c r="N7" s="1066"/>
      <c r="O7" s="1066"/>
      <c r="P7" s="1066"/>
      <c r="Q7" s="1066"/>
      <c r="R7" s="1066"/>
      <c r="S7" s="1066"/>
      <c r="T7" s="1066"/>
      <c r="U7" s="1066"/>
      <c r="V7" s="1066"/>
      <c r="W7" s="1066"/>
      <c r="X7" s="1066"/>
      <c r="Y7" s="1066"/>
      <c r="Z7" s="1066"/>
      <c r="AA7" s="1066"/>
      <c r="AB7" s="1067"/>
    </row>
    <row r="8" spans="1:28" x14ac:dyDescent="0.25">
      <c r="A8" s="21" t="s">
        <v>9</v>
      </c>
      <c r="B8" s="243" t="s">
        <v>790</v>
      </c>
      <c r="C8" s="244"/>
      <c r="D8" s="244"/>
      <c r="E8" s="244"/>
      <c r="F8" s="244"/>
      <c r="G8" s="244"/>
      <c r="H8" s="244"/>
      <c r="I8" s="244"/>
      <c r="J8" s="244"/>
      <c r="K8" s="244"/>
      <c r="L8" s="244"/>
      <c r="M8" s="244"/>
      <c r="N8" s="244"/>
      <c r="O8" s="244"/>
      <c r="P8" s="244"/>
      <c r="Q8" s="244"/>
      <c r="R8" s="244"/>
      <c r="S8" s="244"/>
      <c r="T8" s="244"/>
      <c r="U8" s="244"/>
      <c r="V8" s="244"/>
      <c r="W8" s="244"/>
      <c r="X8" s="244"/>
      <c r="Y8" s="244"/>
      <c r="Z8" s="244"/>
      <c r="AA8" s="244"/>
      <c r="AB8" s="245"/>
    </row>
    <row r="9" spans="1:28" ht="25.5" x14ac:dyDescent="0.25">
      <c r="A9" s="21" t="s">
        <v>11</v>
      </c>
      <c r="B9" s="243"/>
      <c r="C9" s="244"/>
      <c r="D9" s="244"/>
      <c r="E9" s="244"/>
      <c r="F9" s="244"/>
      <c r="G9" s="244"/>
      <c r="H9" s="244"/>
      <c r="I9" s="244"/>
      <c r="J9" s="244"/>
      <c r="K9" s="244"/>
      <c r="L9" s="244"/>
      <c r="M9" s="244"/>
      <c r="N9" s="244"/>
      <c r="O9" s="244"/>
      <c r="P9" s="244"/>
      <c r="Q9" s="244"/>
      <c r="R9" s="244"/>
      <c r="S9" s="244"/>
      <c r="T9" s="244"/>
      <c r="U9" s="244"/>
      <c r="V9" s="244"/>
      <c r="W9" s="244"/>
      <c r="X9" s="244"/>
      <c r="Y9" s="244"/>
      <c r="Z9" s="244"/>
      <c r="AA9" s="244"/>
      <c r="AB9" s="245"/>
    </row>
    <row r="10" spans="1:28" x14ac:dyDescent="0.25">
      <c r="A10" s="22" t="s">
        <v>13</v>
      </c>
      <c r="B10" s="22"/>
      <c r="C10" s="22"/>
      <c r="D10" s="25"/>
      <c r="E10" s="25"/>
      <c r="F10" s="25"/>
      <c r="G10" s="25"/>
      <c r="H10" s="25"/>
      <c r="I10" s="25"/>
      <c r="J10" s="25"/>
      <c r="K10" s="25"/>
      <c r="L10" s="25"/>
      <c r="M10" s="25"/>
      <c r="N10" s="25"/>
      <c r="O10" s="25"/>
      <c r="P10" s="25"/>
      <c r="Q10" s="25"/>
      <c r="R10" s="25"/>
      <c r="S10" s="25"/>
      <c r="T10" s="25"/>
      <c r="U10" s="25"/>
      <c r="V10" s="25"/>
      <c r="W10" s="25"/>
      <c r="X10" s="25"/>
      <c r="Y10" s="25"/>
      <c r="Z10" s="25"/>
      <c r="AA10" s="25"/>
      <c r="AB10" s="26"/>
    </row>
    <row r="11" spans="1:28" x14ac:dyDescent="0.25">
      <c r="A11" s="27" t="s">
        <v>14</v>
      </c>
      <c r="B11" s="28" t="s">
        <v>15</v>
      </c>
      <c r="C11" s="33" t="s">
        <v>16</v>
      </c>
      <c r="D11" s="30">
        <v>43850</v>
      </c>
      <c r="E11" s="31"/>
      <c r="F11" s="31"/>
      <c r="G11" s="31"/>
      <c r="H11" s="31"/>
      <c r="I11" s="31"/>
      <c r="J11" s="31"/>
      <c r="K11" s="31"/>
      <c r="L11" s="31"/>
      <c r="M11" s="31"/>
      <c r="N11" s="31"/>
      <c r="O11" s="31"/>
      <c r="P11" s="31"/>
      <c r="Q11" s="31"/>
      <c r="R11" s="31"/>
      <c r="S11" s="31"/>
      <c r="T11" s="31"/>
      <c r="U11" s="31"/>
      <c r="V11" s="31"/>
      <c r="W11" s="31"/>
      <c r="X11" s="31"/>
      <c r="Y11" s="31"/>
      <c r="Z11" s="31"/>
      <c r="AA11" s="31"/>
      <c r="AB11" s="32"/>
    </row>
    <row r="12" spans="1:28" x14ac:dyDescent="0.25">
      <c r="A12" s="27"/>
      <c r="B12" s="28" t="s">
        <v>17</v>
      </c>
      <c r="C12" s="33"/>
      <c r="D12" s="34"/>
      <c r="E12" s="31"/>
      <c r="F12" s="31"/>
      <c r="G12" s="31"/>
      <c r="H12" s="31"/>
      <c r="I12" s="31"/>
      <c r="J12" s="31"/>
      <c r="K12" s="31"/>
      <c r="L12" s="31"/>
      <c r="M12" s="31"/>
      <c r="N12" s="31"/>
      <c r="O12" s="31"/>
      <c r="P12" s="31"/>
      <c r="Q12" s="31"/>
      <c r="R12" s="31"/>
      <c r="S12" s="31"/>
      <c r="T12" s="31"/>
      <c r="U12" s="31"/>
      <c r="V12" s="31"/>
      <c r="W12" s="31"/>
      <c r="X12" s="31"/>
      <c r="Y12" s="31"/>
      <c r="Z12" s="31"/>
      <c r="AA12" s="31"/>
      <c r="AB12" s="32"/>
    </row>
    <row r="13" spans="1:28" x14ac:dyDescent="0.25">
      <c r="A13" s="27"/>
      <c r="B13" s="28" t="s">
        <v>19</v>
      </c>
      <c r="C13" s="33" t="s">
        <v>16</v>
      </c>
      <c r="D13" s="30" t="s">
        <v>791</v>
      </c>
      <c r="E13" s="31"/>
      <c r="F13" s="31"/>
      <c r="G13" s="31"/>
      <c r="H13" s="31"/>
      <c r="I13" s="31"/>
      <c r="J13" s="31"/>
      <c r="K13" s="31"/>
      <c r="L13" s="31"/>
      <c r="M13" s="31"/>
      <c r="N13" s="31"/>
      <c r="O13" s="31"/>
      <c r="P13" s="31"/>
      <c r="Q13" s="31"/>
      <c r="R13" s="31"/>
      <c r="S13" s="31"/>
      <c r="T13" s="31"/>
      <c r="U13" s="31"/>
      <c r="V13" s="31"/>
      <c r="W13" s="31"/>
      <c r="X13" s="31"/>
      <c r="Y13" s="31"/>
      <c r="Z13" s="31"/>
      <c r="AA13" s="31"/>
      <c r="AB13" s="32"/>
    </row>
    <row r="14" spans="1:28" ht="15.75" thickBot="1" x14ac:dyDescent="0.3">
      <c r="A14" s="35" t="s">
        <v>20</v>
      </c>
      <c r="B14" s="1026" t="s">
        <v>1265</v>
      </c>
      <c r="C14" s="1027"/>
      <c r="D14" s="1027"/>
      <c r="E14" s="1027"/>
      <c r="F14" s="1027"/>
      <c r="G14" s="1027"/>
      <c r="H14" s="1027"/>
      <c r="I14" s="1027"/>
      <c r="J14" s="1027"/>
      <c r="K14" s="1027"/>
      <c r="L14" s="1027"/>
      <c r="M14" s="1027"/>
      <c r="N14" s="1027"/>
      <c r="O14" s="1027"/>
      <c r="P14" s="1027"/>
      <c r="Q14" s="1027"/>
      <c r="R14" s="1027"/>
      <c r="S14" s="1027"/>
      <c r="T14" s="1027"/>
      <c r="U14" s="1027"/>
      <c r="V14" s="1027"/>
      <c r="W14" s="1027"/>
      <c r="X14" s="1027"/>
      <c r="Y14" s="1027"/>
      <c r="Z14" s="1027"/>
      <c r="AA14" s="1027"/>
      <c r="AB14" s="1028"/>
    </row>
    <row r="15" spans="1:28" ht="5.25" customHeight="1" thickBot="1" x14ac:dyDescent="0.3">
      <c r="A15" s="39"/>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40"/>
      <c r="AB15" s="40"/>
    </row>
    <row r="16" spans="1:28" x14ac:dyDescent="0.25">
      <c r="A16" s="41" t="s">
        <v>21</v>
      </c>
      <c r="B16" s="41" t="s">
        <v>22</v>
      </c>
      <c r="C16" s="41" t="s">
        <v>23</v>
      </c>
      <c r="D16" s="41" t="s">
        <v>24</v>
      </c>
      <c r="E16" s="41" t="s">
        <v>25</v>
      </c>
      <c r="F16" s="41" t="s">
        <v>26</v>
      </c>
      <c r="G16" s="41" t="s">
        <v>27</v>
      </c>
      <c r="H16" s="42" t="s">
        <v>28</v>
      </c>
      <c r="I16" s="42" t="s">
        <v>29</v>
      </c>
      <c r="J16" s="41" t="s">
        <v>30</v>
      </c>
      <c r="K16" s="41" t="s">
        <v>31</v>
      </c>
      <c r="L16" s="41" t="s">
        <v>32</v>
      </c>
      <c r="M16" s="41" t="s">
        <v>33</v>
      </c>
      <c r="N16" s="41" t="s">
        <v>34</v>
      </c>
      <c r="O16" s="43" t="s">
        <v>35</v>
      </c>
      <c r="P16" s="43"/>
      <c r="Q16" s="43"/>
      <c r="R16" s="43"/>
      <c r="S16" s="44"/>
      <c r="T16" s="1121"/>
      <c r="U16" s="46" t="s">
        <v>36</v>
      </c>
      <c r="V16" s="41"/>
      <c r="W16" s="41"/>
      <c r="X16" s="41"/>
      <c r="Y16" s="47"/>
      <c r="Z16" s="41" t="s">
        <v>37</v>
      </c>
      <c r="AA16" s="41" t="s">
        <v>38</v>
      </c>
      <c r="AB16" s="48" t="s">
        <v>39</v>
      </c>
    </row>
    <row r="17" spans="1:28" ht="26.25" thickBot="1" x14ac:dyDescent="0.3">
      <c r="A17" s="1097"/>
      <c r="B17" s="1097"/>
      <c r="C17" s="1097"/>
      <c r="D17" s="1097"/>
      <c r="E17" s="1097"/>
      <c r="F17" s="1097"/>
      <c r="G17" s="1097"/>
      <c r="H17" s="1098"/>
      <c r="I17" s="1098"/>
      <c r="J17" s="1097"/>
      <c r="K17" s="1097"/>
      <c r="L17" s="1097"/>
      <c r="M17" s="1097"/>
      <c r="N17" s="1097"/>
      <c r="O17" s="1099" t="s">
        <v>40</v>
      </c>
      <c r="P17" s="1099" t="s">
        <v>41</v>
      </c>
      <c r="Q17" s="1099" t="s">
        <v>42</v>
      </c>
      <c r="R17" s="1099" t="s">
        <v>43</v>
      </c>
      <c r="S17" s="1100" t="s">
        <v>44</v>
      </c>
      <c r="T17" s="1122"/>
      <c r="U17" s="54" t="s">
        <v>40</v>
      </c>
      <c r="V17" s="51" t="s">
        <v>41</v>
      </c>
      <c r="W17" s="51" t="s">
        <v>42</v>
      </c>
      <c r="X17" s="51" t="s">
        <v>43</v>
      </c>
      <c r="Y17" s="52" t="s">
        <v>45</v>
      </c>
      <c r="Z17" s="49"/>
      <c r="AA17" s="49"/>
      <c r="AB17" s="55"/>
    </row>
    <row r="18" spans="1:28" ht="77.25" thickBot="1" x14ac:dyDescent="0.3">
      <c r="A18" s="636" t="s">
        <v>1266</v>
      </c>
      <c r="B18" s="57" t="s">
        <v>1267</v>
      </c>
      <c r="C18" s="57" t="s">
        <v>1268</v>
      </c>
      <c r="D18" s="592" t="s">
        <v>1269</v>
      </c>
      <c r="E18" s="57">
        <v>1</v>
      </c>
      <c r="F18" s="592" t="s">
        <v>1270</v>
      </c>
      <c r="G18" s="57" t="s">
        <v>1271</v>
      </c>
      <c r="H18" s="638" t="s">
        <v>1272</v>
      </c>
      <c r="I18" s="1123" t="s">
        <v>1273</v>
      </c>
      <c r="J18" s="1123" t="s">
        <v>1274</v>
      </c>
      <c r="K18" s="1123" t="s">
        <v>184</v>
      </c>
      <c r="L18" s="1124">
        <v>1</v>
      </c>
      <c r="M18" s="1125" t="s">
        <v>1275</v>
      </c>
      <c r="N18" s="1123" t="s">
        <v>1276</v>
      </c>
      <c r="O18" s="345"/>
      <c r="P18" s="345">
        <v>0.5</v>
      </c>
      <c r="Q18" s="345"/>
      <c r="R18" s="345">
        <v>0.5</v>
      </c>
      <c r="S18" s="1126">
        <f>O18+P18+Q18+R18</f>
        <v>1</v>
      </c>
      <c r="T18" s="1127"/>
      <c r="U18" s="1128">
        <v>0</v>
      </c>
      <c r="V18" s="641"/>
      <c r="W18" s="1129"/>
      <c r="X18" s="641"/>
      <c r="Y18" s="641">
        <f>SUM(U18:X18)</f>
        <v>0</v>
      </c>
      <c r="Z18" s="1130" t="s">
        <v>1277</v>
      </c>
      <c r="AA18" s="1131"/>
      <c r="AB18" s="1131"/>
    </row>
    <row r="19" spans="1:28" ht="102" x14ac:dyDescent="0.25">
      <c r="A19" s="71"/>
      <c r="B19" s="59"/>
      <c r="C19" s="58"/>
      <c r="D19" s="72"/>
      <c r="E19" s="59"/>
      <c r="F19" s="72"/>
      <c r="G19" s="59"/>
      <c r="H19" s="29" t="s">
        <v>1272</v>
      </c>
      <c r="I19" s="29" t="s">
        <v>1278</v>
      </c>
      <c r="J19" s="29" t="s">
        <v>1279</v>
      </c>
      <c r="K19" s="29" t="s">
        <v>184</v>
      </c>
      <c r="L19" s="64">
        <v>1</v>
      </c>
      <c r="M19" s="29" t="s">
        <v>1280</v>
      </c>
      <c r="N19" s="29" t="s">
        <v>1281</v>
      </c>
      <c r="O19" s="345"/>
      <c r="P19" s="345">
        <v>0.5</v>
      </c>
      <c r="Q19" s="345"/>
      <c r="R19" s="345">
        <v>0.5</v>
      </c>
      <c r="S19" s="1132">
        <f>O19+P19+Q19+R19</f>
        <v>1</v>
      </c>
      <c r="T19" s="1127"/>
      <c r="U19" s="1133">
        <v>0</v>
      </c>
      <c r="V19" s="64"/>
      <c r="W19" s="345"/>
      <c r="X19" s="1134"/>
      <c r="Y19" s="64">
        <f>SUM(U19:X19)</f>
        <v>0</v>
      </c>
      <c r="Z19" s="675" t="s">
        <v>1282</v>
      </c>
      <c r="AA19" s="75"/>
      <c r="AB19" s="1131"/>
    </row>
    <row r="20" spans="1:28" ht="102.75" thickBot="1" x14ac:dyDescent="0.3">
      <c r="A20" s="710"/>
      <c r="B20" s="256"/>
      <c r="C20" s="715" t="s">
        <v>1283</v>
      </c>
      <c r="D20" s="770" t="s">
        <v>1284</v>
      </c>
      <c r="E20" s="770">
        <v>2</v>
      </c>
      <c r="F20" s="770" t="s">
        <v>1285</v>
      </c>
      <c r="G20" s="256"/>
      <c r="H20" s="547" t="s">
        <v>1272</v>
      </c>
      <c r="I20" s="770" t="s">
        <v>1286</v>
      </c>
      <c r="J20" s="770" t="s">
        <v>1287</v>
      </c>
      <c r="K20" s="770" t="s">
        <v>184</v>
      </c>
      <c r="L20" s="1135">
        <v>1</v>
      </c>
      <c r="M20" s="770" t="s">
        <v>1288</v>
      </c>
      <c r="N20" s="770" t="s">
        <v>1289</v>
      </c>
      <c r="O20" s="345"/>
      <c r="P20" s="345">
        <v>0.5</v>
      </c>
      <c r="Q20" s="345"/>
      <c r="R20" s="345">
        <v>0.5</v>
      </c>
      <c r="S20" s="1136">
        <f>SUM(O20:R20)</f>
        <v>1</v>
      </c>
      <c r="T20" s="1127"/>
      <c r="U20" s="1137">
        <v>0</v>
      </c>
      <c r="V20" s="1135"/>
      <c r="W20" s="1135"/>
      <c r="X20" s="1135"/>
      <c r="Y20" s="1135">
        <f>SUM(U20:X20)</f>
        <v>0</v>
      </c>
      <c r="Z20" s="1138" t="s">
        <v>1282</v>
      </c>
      <c r="AA20" s="70"/>
      <c r="AB20" s="70"/>
    </row>
    <row r="21" spans="1:28" s="93" customFormat="1" ht="25.5" customHeight="1" thickBot="1" x14ac:dyDescent="0.3">
      <c r="A21" s="86" t="s">
        <v>159</v>
      </c>
      <c r="B21" s="87"/>
      <c r="C21" s="87"/>
      <c r="D21" s="87"/>
      <c r="E21" s="87"/>
      <c r="F21" s="87"/>
      <c r="G21" s="87"/>
      <c r="H21" s="87"/>
      <c r="I21" s="87"/>
      <c r="J21" s="87"/>
      <c r="K21" s="87"/>
      <c r="L21" s="87"/>
      <c r="M21" s="87"/>
      <c r="N21" s="87"/>
      <c r="O21" s="87"/>
      <c r="P21" s="87"/>
      <c r="Q21" s="87"/>
      <c r="R21" s="89"/>
      <c r="S21" s="90" t="s">
        <v>160</v>
      </c>
      <c r="T21" s="91"/>
      <c r="U21" s="91"/>
      <c r="V21" s="91"/>
      <c r="W21" s="91"/>
      <c r="X21" s="91"/>
      <c r="Y21" s="91"/>
      <c r="Z21" s="91"/>
      <c r="AA21" s="91"/>
      <c r="AB21" s="92"/>
    </row>
    <row r="22" spans="1:28" x14ac:dyDescent="0.25">
      <c r="A22" s="94" t="s">
        <v>161</v>
      </c>
      <c r="B22" s="96"/>
      <c r="C22" s="1089"/>
      <c r="D22" s="1089"/>
      <c r="E22" s="1090"/>
      <c r="F22" s="97" t="s">
        <v>162</v>
      </c>
      <c r="G22" s="99"/>
      <c r="H22" s="101"/>
      <c r="I22" s="101"/>
      <c r="J22" s="101"/>
      <c r="K22" s="1091"/>
      <c r="L22" s="97" t="s">
        <v>162</v>
      </c>
      <c r="M22" s="99"/>
      <c r="N22" s="101"/>
      <c r="O22" s="101"/>
      <c r="P22" s="101"/>
      <c r="Q22" s="101"/>
      <c r="R22" s="102"/>
      <c r="S22" s="100" t="s">
        <v>162</v>
      </c>
      <c r="T22" s="99"/>
      <c r="U22" s="101"/>
      <c r="V22" s="101"/>
      <c r="W22" s="101"/>
      <c r="X22" s="101"/>
      <c r="Y22" s="102"/>
      <c r="Z22" s="100" t="s">
        <v>162</v>
      </c>
      <c r="AA22" s="103"/>
      <c r="AB22" s="104"/>
    </row>
    <row r="23" spans="1:28" x14ac:dyDescent="0.25">
      <c r="A23" s="105" t="s">
        <v>163</v>
      </c>
      <c r="B23" s="103"/>
      <c r="C23" s="259"/>
      <c r="D23" s="259"/>
      <c r="E23" s="104"/>
      <c r="F23" s="97" t="s">
        <v>165</v>
      </c>
      <c r="G23" s="103" t="s">
        <v>1290</v>
      </c>
      <c r="H23" s="259"/>
      <c r="I23" s="259"/>
      <c r="J23" s="104"/>
      <c r="K23" s="1092"/>
      <c r="L23" s="97" t="s">
        <v>167</v>
      </c>
      <c r="M23" s="99"/>
      <c r="N23" s="101"/>
      <c r="O23" s="101"/>
      <c r="P23" s="101"/>
      <c r="Q23" s="101"/>
      <c r="R23" s="102"/>
      <c r="S23" s="100" t="s">
        <v>165</v>
      </c>
      <c r="T23" s="99"/>
      <c r="U23" s="101"/>
      <c r="V23" s="101"/>
      <c r="W23" s="101"/>
      <c r="X23" s="101"/>
      <c r="Y23" s="102"/>
      <c r="Z23" s="100" t="s">
        <v>1291</v>
      </c>
      <c r="AA23" s="103"/>
      <c r="AB23" s="104"/>
    </row>
    <row r="24" spans="1:28" ht="29.25" customHeight="1" thickBot="1" x14ac:dyDescent="0.3">
      <c r="A24" s="109" t="s">
        <v>170</v>
      </c>
      <c r="B24" s="1093">
        <v>43850</v>
      </c>
      <c r="C24" s="1094"/>
      <c r="D24" s="1094"/>
      <c r="E24" s="778"/>
      <c r="F24" s="112" t="s">
        <v>170</v>
      </c>
      <c r="G24" s="1093">
        <v>43928</v>
      </c>
      <c r="H24" s="1094"/>
      <c r="I24" s="1094"/>
      <c r="J24" s="778"/>
      <c r="K24" s="1095"/>
      <c r="L24" s="112" t="s">
        <v>170</v>
      </c>
      <c r="M24" s="114"/>
      <c r="N24" s="116"/>
      <c r="O24" s="116"/>
      <c r="P24" s="116"/>
      <c r="Q24" s="116"/>
      <c r="R24" s="117"/>
      <c r="S24" s="115" t="s">
        <v>170</v>
      </c>
      <c r="T24" s="114"/>
      <c r="U24" s="116"/>
      <c r="V24" s="116"/>
      <c r="W24" s="116"/>
      <c r="X24" s="116"/>
      <c r="Y24" s="117"/>
      <c r="Z24" s="115" t="s">
        <v>170</v>
      </c>
      <c r="AA24" s="266"/>
      <c r="AB24" s="778"/>
    </row>
  </sheetData>
  <mergeCells count="59">
    <mergeCell ref="B23:E23"/>
    <mergeCell ref="G23:J23"/>
    <mergeCell ref="M23:R23"/>
    <mergeCell ref="T23:Y23"/>
    <mergeCell ref="AA23:AB23"/>
    <mergeCell ref="B24:E24"/>
    <mergeCell ref="G24:J24"/>
    <mergeCell ref="M24:R24"/>
    <mergeCell ref="T24:Y24"/>
    <mergeCell ref="AA24:AB24"/>
    <mergeCell ref="G18:G20"/>
    <mergeCell ref="A21:R21"/>
    <mergeCell ref="S21:AB21"/>
    <mergeCell ref="B22:E22"/>
    <mergeCell ref="G22:K22"/>
    <mergeCell ref="M22:R22"/>
    <mergeCell ref="T22:Y22"/>
    <mergeCell ref="AA22:AB22"/>
    <mergeCell ref="U16:Y16"/>
    <mergeCell ref="Z16:Z17"/>
    <mergeCell ref="AA16:AA17"/>
    <mergeCell ref="AB16:AB17"/>
    <mergeCell ref="A18:A20"/>
    <mergeCell ref="B18:B20"/>
    <mergeCell ref="C18:C19"/>
    <mergeCell ref="D18:D19"/>
    <mergeCell ref="E18:E19"/>
    <mergeCell ref="F18:F19"/>
    <mergeCell ref="J16:J17"/>
    <mergeCell ref="K16:K17"/>
    <mergeCell ref="L16:L17"/>
    <mergeCell ref="M16:M17"/>
    <mergeCell ref="N16:N17"/>
    <mergeCell ref="O16:S16"/>
    <mergeCell ref="B14:AB14"/>
    <mergeCell ref="A16:A17"/>
    <mergeCell ref="B16:B17"/>
    <mergeCell ref="C16:C17"/>
    <mergeCell ref="D16:D17"/>
    <mergeCell ref="E16:E17"/>
    <mergeCell ref="F16:F17"/>
    <mergeCell ref="G16:G17"/>
    <mergeCell ref="H16:H17"/>
    <mergeCell ref="I16:I17"/>
    <mergeCell ref="B7:AB7"/>
    <mergeCell ref="B8:AB8"/>
    <mergeCell ref="B9:AB9"/>
    <mergeCell ref="A10:C10"/>
    <mergeCell ref="D10:AB10"/>
    <mergeCell ref="A11:A13"/>
    <mergeCell ref="D11:AB11"/>
    <mergeCell ref="D12:AB12"/>
    <mergeCell ref="D13:AB13"/>
    <mergeCell ref="A1:Z1"/>
    <mergeCell ref="A2:A5"/>
    <mergeCell ref="B2:AA2"/>
    <mergeCell ref="B3:AA3"/>
    <mergeCell ref="B4:AA5"/>
    <mergeCell ref="A6:AB6"/>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A91BB-2052-4496-B6FF-C3064ACE3B6A}">
  <dimension ref="A1:AB28"/>
  <sheetViews>
    <sheetView zoomScale="70" zoomScaleNormal="70" workbookViewId="0">
      <selection activeCell="B4" sqref="B4:AA5"/>
    </sheetView>
  </sheetViews>
  <sheetFormatPr baseColWidth="10" defaultRowHeight="15" x14ac:dyDescent="0.25"/>
  <sheetData>
    <row r="1" spans="1:28" ht="15.75" thickBot="1" x14ac:dyDescent="0.3">
      <c r="A1" s="202"/>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119"/>
      <c r="AB1" s="119"/>
    </row>
    <row r="2" spans="1:28" ht="15.75" x14ac:dyDescent="0.25">
      <c r="A2" s="170"/>
      <c r="B2" s="1139" t="s">
        <v>0</v>
      </c>
      <c r="C2" s="1140"/>
      <c r="D2" s="1140"/>
      <c r="E2" s="1140"/>
      <c r="F2" s="1140"/>
      <c r="G2" s="1140"/>
      <c r="H2" s="1140"/>
      <c r="I2" s="1140"/>
      <c r="J2" s="1140"/>
      <c r="K2" s="1140"/>
      <c r="L2" s="1140"/>
      <c r="M2" s="1140"/>
      <c r="N2" s="1140"/>
      <c r="O2" s="1140"/>
      <c r="P2" s="1140"/>
      <c r="Q2" s="1140"/>
      <c r="R2" s="1140"/>
      <c r="S2" s="1140"/>
      <c r="T2" s="1140"/>
      <c r="U2" s="1140"/>
      <c r="V2" s="1140"/>
      <c r="W2" s="1140"/>
      <c r="X2" s="1140"/>
      <c r="Y2" s="1140"/>
      <c r="Z2" s="1140"/>
      <c r="AA2" s="1141"/>
      <c r="AB2" s="134" t="s">
        <v>1</v>
      </c>
    </row>
    <row r="3" spans="1:28" x14ac:dyDescent="0.25">
      <c r="A3" s="171"/>
      <c r="B3" s="1142" t="s">
        <v>2</v>
      </c>
      <c r="C3" s="1143"/>
      <c r="D3" s="1143"/>
      <c r="E3" s="1143"/>
      <c r="F3" s="1143"/>
      <c r="G3" s="1143"/>
      <c r="H3" s="1143"/>
      <c r="I3" s="1143"/>
      <c r="J3" s="1143"/>
      <c r="K3" s="1143"/>
      <c r="L3" s="1143"/>
      <c r="M3" s="1143"/>
      <c r="N3" s="1143"/>
      <c r="O3" s="1143"/>
      <c r="P3" s="1143"/>
      <c r="Q3" s="1143"/>
      <c r="R3" s="1143"/>
      <c r="S3" s="1143"/>
      <c r="T3" s="1143"/>
      <c r="U3" s="1143"/>
      <c r="V3" s="1143"/>
      <c r="W3" s="1143"/>
      <c r="X3" s="1143"/>
      <c r="Y3" s="1143"/>
      <c r="Z3" s="1143"/>
      <c r="AA3" s="1144"/>
      <c r="AB3" s="135" t="s">
        <v>3</v>
      </c>
    </row>
    <row r="4" spans="1:28" x14ac:dyDescent="0.25">
      <c r="A4" s="171"/>
      <c r="B4" s="1145" t="s">
        <v>4</v>
      </c>
      <c r="C4" s="1146"/>
      <c r="D4" s="1146"/>
      <c r="E4" s="1146"/>
      <c r="F4" s="1146"/>
      <c r="G4" s="1146"/>
      <c r="H4" s="1146"/>
      <c r="I4" s="1146"/>
      <c r="J4" s="1146"/>
      <c r="K4" s="1146"/>
      <c r="L4" s="1146"/>
      <c r="M4" s="1146"/>
      <c r="N4" s="1146"/>
      <c r="O4" s="1146"/>
      <c r="P4" s="1146"/>
      <c r="Q4" s="1146"/>
      <c r="R4" s="1146"/>
      <c r="S4" s="1146"/>
      <c r="T4" s="1146"/>
      <c r="U4" s="1146"/>
      <c r="V4" s="1146"/>
      <c r="W4" s="1146"/>
      <c r="X4" s="1146"/>
      <c r="Y4" s="1146"/>
      <c r="Z4" s="1146"/>
      <c r="AA4" s="1147"/>
      <c r="AB4" s="135" t="s">
        <v>5</v>
      </c>
    </row>
    <row r="5" spans="1:28" ht="15.75" thickBot="1" x14ac:dyDescent="0.3">
      <c r="A5" s="172"/>
      <c r="B5" s="1148"/>
      <c r="C5" s="1149"/>
      <c r="D5" s="1149"/>
      <c r="E5" s="1149"/>
      <c r="F5" s="1149"/>
      <c r="G5" s="1149"/>
      <c r="H5" s="1149"/>
      <c r="I5" s="1149"/>
      <c r="J5" s="1149"/>
      <c r="K5" s="1149"/>
      <c r="L5" s="1149"/>
      <c r="M5" s="1149"/>
      <c r="N5" s="1149"/>
      <c r="O5" s="1149"/>
      <c r="P5" s="1149"/>
      <c r="Q5" s="1149"/>
      <c r="R5" s="1149"/>
      <c r="S5" s="1149"/>
      <c r="T5" s="1149"/>
      <c r="U5" s="1149"/>
      <c r="V5" s="1149"/>
      <c r="W5" s="1149"/>
      <c r="X5" s="1149"/>
      <c r="Y5" s="1149"/>
      <c r="Z5" s="1149"/>
      <c r="AA5" s="1150"/>
      <c r="AB5" s="136" t="s">
        <v>6</v>
      </c>
    </row>
    <row r="6" spans="1:28" ht="15.75" thickBot="1" x14ac:dyDescent="0.3">
      <c r="A6" s="203"/>
      <c r="B6" s="204"/>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5"/>
    </row>
    <row r="7" spans="1:28" x14ac:dyDescent="0.25">
      <c r="A7" s="123" t="s">
        <v>7</v>
      </c>
      <c r="B7" s="173" t="s">
        <v>172</v>
      </c>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4"/>
    </row>
    <row r="8" spans="1:28" ht="38.25" x14ac:dyDescent="0.25">
      <c r="A8" s="125" t="s">
        <v>9</v>
      </c>
      <c r="B8" s="175" t="s">
        <v>173</v>
      </c>
      <c r="C8" s="175"/>
      <c r="D8" s="175"/>
      <c r="E8" s="175"/>
      <c r="F8" s="175"/>
      <c r="G8" s="175"/>
      <c r="H8" s="175"/>
      <c r="I8" s="175"/>
      <c r="J8" s="175"/>
      <c r="K8" s="175"/>
      <c r="L8" s="175"/>
      <c r="M8" s="175"/>
      <c r="N8" s="175"/>
      <c r="O8" s="175"/>
      <c r="P8" s="175"/>
      <c r="Q8" s="175"/>
      <c r="R8" s="175"/>
      <c r="S8" s="175"/>
      <c r="T8" s="175"/>
      <c r="U8" s="175"/>
      <c r="V8" s="175"/>
      <c r="W8" s="175"/>
      <c r="X8" s="175"/>
      <c r="Y8" s="175"/>
      <c r="Z8" s="175"/>
      <c r="AA8" s="175"/>
      <c r="AB8" s="176"/>
    </row>
    <row r="9" spans="1:28" ht="38.25" x14ac:dyDescent="0.25">
      <c r="A9" s="125" t="s">
        <v>11</v>
      </c>
      <c r="B9" s="177" t="s">
        <v>173</v>
      </c>
      <c r="C9" s="178"/>
      <c r="D9" s="178"/>
      <c r="E9" s="178"/>
      <c r="F9" s="178"/>
      <c r="G9" s="178"/>
      <c r="H9" s="178"/>
      <c r="I9" s="178"/>
      <c r="J9" s="178"/>
      <c r="K9" s="178"/>
      <c r="L9" s="178"/>
      <c r="M9" s="178"/>
      <c r="N9" s="178"/>
      <c r="O9" s="178"/>
      <c r="P9" s="178"/>
      <c r="Q9" s="178"/>
      <c r="R9" s="178"/>
      <c r="S9" s="178"/>
      <c r="T9" s="178"/>
      <c r="U9" s="178"/>
      <c r="V9" s="178"/>
      <c r="W9" s="178"/>
      <c r="X9" s="178"/>
      <c r="Y9" s="178"/>
      <c r="Z9" s="178"/>
      <c r="AA9" s="178"/>
      <c r="AB9" s="179"/>
    </row>
    <row r="10" spans="1:28" x14ac:dyDescent="0.25">
      <c r="A10" s="206" t="s">
        <v>13</v>
      </c>
      <c r="B10" s="206"/>
      <c r="C10" s="206"/>
      <c r="D10" s="207"/>
      <c r="E10" s="207"/>
      <c r="F10" s="207"/>
      <c r="G10" s="207"/>
      <c r="H10" s="207"/>
      <c r="I10" s="207"/>
      <c r="J10" s="207"/>
      <c r="K10" s="207"/>
      <c r="L10" s="207"/>
      <c r="M10" s="207"/>
      <c r="N10" s="207"/>
      <c r="O10" s="207"/>
      <c r="P10" s="207"/>
      <c r="Q10" s="207"/>
      <c r="R10" s="207"/>
      <c r="S10" s="207"/>
      <c r="T10" s="207"/>
      <c r="U10" s="207"/>
      <c r="V10" s="207"/>
      <c r="W10" s="207"/>
      <c r="X10" s="207"/>
      <c r="Y10" s="207"/>
      <c r="Z10" s="207"/>
      <c r="AA10" s="207"/>
      <c r="AB10" s="208"/>
    </row>
    <row r="11" spans="1:28" ht="20.25" x14ac:dyDescent="0.25">
      <c r="A11" s="193" t="s">
        <v>14</v>
      </c>
      <c r="B11" s="128" t="s">
        <v>15</v>
      </c>
      <c r="C11" s="138"/>
      <c r="D11" s="197"/>
      <c r="E11" s="183"/>
      <c r="F11" s="183"/>
      <c r="G11" s="183"/>
      <c r="H11" s="183"/>
      <c r="I11" s="183"/>
      <c r="J11" s="183"/>
      <c r="K11" s="183"/>
      <c r="L11" s="183"/>
      <c r="M11" s="183"/>
      <c r="N11" s="183"/>
      <c r="O11" s="183"/>
      <c r="P11" s="183"/>
      <c r="Q11" s="183"/>
      <c r="R11" s="183"/>
      <c r="S11" s="183"/>
      <c r="T11" s="183"/>
      <c r="U11" s="183"/>
      <c r="V11" s="183"/>
      <c r="W11" s="183"/>
      <c r="X11" s="183"/>
      <c r="Y11" s="183"/>
      <c r="Z11" s="183"/>
      <c r="AA11" s="183"/>
      <c r="AB11" s="184"/>
    </row>
    <row r="12" spans="1:28" ht="25.5" x14ac:dyDescent="0.25">
      <c r="A12" s="193"/>
      <c r="B12" s="128" t="s">
        <v>17</v>
      </c>
      <c r="C12" s="122"/>
      <c r="D12" s="182"/>
      <c r="E12" s="183"/>
      <c r="F12" s="183"/>
      <c r="G12" s="183"/>
      <c r="H12" s="183"/>
      <c r="I12" s="183"/>
      <c r="J12" s="183"/>
      <c r="K12" s="183"/>
      <c r="L12" s="183"/>
      <c r="M12" s="183"/>
      <c r="N12" s="183"/>
      <c r="O12" s="183"/>
      <c r="P12" s="183"/>
      <c r="Q12" s="183"/>
      <c r="R12" s="183"/>
      <c r="S12" s="183"/>
      <c r="T12" s="183"/>
      <c r="U12" s="183"/>
      <c r="V12" s="183"/>
      <c r="W12" s="183"/>
      <c r="X12" s="183"/>
      <c r="Y12" s="183"/>
      <c r="Z12" s="183"/>
      <c r="AA12" s="183"/>
      <c r="AB12" s="184"/>
    </row>
    <row r="13" spans="1:28" x14ac:dyDescent="0.25">
      <c r="A13" s="193"/>
      <c r="B13" s="128" t="s">
        <v>19</v>
      </c>
      <c r="C13" s="155" t="s">
        <v>16</v>
      </c>
      <c r="D13" s="185">
        <v>43935</v>
      </c>
      <c r="E13" s="186"/>
      <c r="F13" s="186"/>
      <c r="G13" s="186"/>
      <c r="H13" s="186"/>
      <c r="I13" s="186"/>
      <c r="J13" s="186"/>
      <c r="K13" s="186"/>
      <c r="L13" s="186"/>
      <c r="M13" s="186"/>
      <c r="N13" s="186"/>
      <c r="O13" s="186"/>
      <c r="P13" s="186"/>
      <c r="Q13" s="186"/>
      <c r="R13" s="186"/>
      <c r="S13" s="186"/>
      <c r="T13" s="186"/>
      <c r="U13" s="186"/>
      <c r="V13" s="186"/>
      <c r="W13" s="186"/>
      <c r="X13" s="186"/>
      <c r="Y13" s="186"/>
      <c r="Z13" s="186"/>
      <c r="AA13" s="186"/>
      <c r="AB13" s="187"/>
    </row>
    <row r="14" spans="1:28" ht="39" thickBot="1" x14ac:dyDescent="0.3">
      <c r="A14" s="124" t="s">
        <v>20</v>
      </c>
      <c r="B14" s="194" t="s">
        <v>174</v>
      </c>
      <c r="C14" s="195"/>
      <c r="D14" s="195"/>
      <c r="E14" s="195"/>
      <c r="F14" s="195"/>
      <c r="G14" s="195"/>
      <c r="H14" s="195"/>
      <c r="I14" s="195"/>
      <c r="J14" s="195"/>
      <c r="K14" s="195"/>
      <c r="L14" s="195"/>
      <c r="M14" s="195"/>
      <c r="N14" s="195"/>
      <c r="O14" s="195"/>
      <c r="P14" s="195"/>
      <c r="Q14" s="195"/>
      <c r="R14" s="195"/>
      <c r="S14" s="195"/>
      <c r="T14" s="195"/>
      <c r="U14" s="195"/>
      <c r="V14" s="195"/>
      <c r="W14" s="195"/>
      <c r="X14" s="195"/>
      <c r="Y14" s="195"/>
      <c r="Z14" s="195"/>
      <c r="AA14" s="195"/>
      <c r="AB14" s="196"/>
    </row>
    <row r="15" spans="1:28" ht="15.75" thickBot="1" x14ac:dyDescent="0.3">
      <c r="A15" s="120"/>
      <c r="B15" s="120"/>
      <c r="C15" s="120"/>
      <c r="D15" s="120"/>
      <c r="E15" s="120"/>
      <c r="F15" s="120"/>
      <c r="G15" s="120"/>
      <c r="H15" s="120"/>
      <c r="I15" s="120"/>
      <c r="J15" s="120"/>
      <c r="K15" s="120"/>
      <c r="L15" s="120"/>
      <c r="M15" s="120"/>
      <c r="N15" s="120"/>
      <c r="O15" s="120"/>
      <c r="P15" s="120"/>
      <c r="Q15" s="120"/>
      <c r="R15" s="120"/>
      <c r="S15" s="120"/>
      <c r="T15" s="120"/>
      <c r="U15" s="120"/>
      <c r="V15" s="120"/>
      <c r="W15" s="120"/>
      <c r="X15" s="120"/>
      <c r="Y15" s="120"/>
      <c r="Z15" s="120"/>
      <c r="AA15" s="137"/>
      <c r="AB15" s="137"/>
    </row>
    <row r="16" spans="1:28" x14ac:dyDescent="0.25">
      <c r="A16" s="163" t="s">
        <v>21</v>
      </c>
      <c r="B16" s="163" t="s">
        <v>22</v>
      </c>
      <c r="C16" s="161" t="s">
        <v>23</v>
      </c>
      <c r="D16" s="161" t="s">
        <v>24</v>
      </c>
      <c r="E16" s="161" t="s">
        <v>25</v>
      </c>
      <c r="F16" s="161" t="s">
        <v>26</v>
      </c>
      <c r="G16" s="161" t="s">
        <v>27</v>
      </c>
      <c r="H16" s="159" t="s">
        <v>28</v>
      </c>
      <c r="I16" s="159" t="s">
        <v>29</v>
      </c>
      <c r="J16" s="161" t="s">
        <v>30</v>
      </c>
      <c r="K16" s="161" t="s">
        <v>31</v>
      </c>
      <c r="L16" s="161" t="s">
        <v>32</v>
      </c>
      <c r="M16" s="161" t="s">
        <v>33</v>
      </c>
      <c r="N16" s="161" t="s">
        <v>34</v>
      </c>
      <c r="O16" s="215" t="s">
        <v>35</v>
      </c>
      <c r="P16" s="215"/>
      <c r="Q16" s="215"/>
      <c r="R16" s="215"/>
      <c r="S16" s="216"/>
      <c r="T16" s="168"/>
      <c r="U16" s="191" t="s">
        <v>36</v>
      </c>
      <c r="V16" s="161"/>
      <c r="W16" s="161"/>
      <c r="X16" s="161"/>
      <c r="Y16" s="192"/>
      <c r="Z16" s="161" t="s">
        <v>37</v>
      </c>
      <c r="AA16" s="161" t="s">
        <v>38</v>
      </c>
      <c r="AB16" s="198" t="s">
        <v>39</v>
      </c>
    </row>
    <row r="17" spans="1:28" ht="39" thickBot="1" x14ac:dyDescent="0.3">
      <c r="A17" s="164"/>
      <c r="B17" s="164"/>
      <c r="C17" s="181"/>
      <c r="D17" s="181"/>
      <c r="E17" s="162"/>
      <c r="F17" s="162"/>
      <c r="G17" s="162"/>
      <c r="H17" s="160"/>
      <c r="I17" s="160"/>
      <c r="J17" s="162"/>
      <c r="K17" s="162"/>
      <c r="L17" s="162"/>
      <c r="M17" s="162"/>
      <c r="N17" s="162"/>
      <c r="O17" s="144" t="s">
        <v>40</v>
      </c>
      <c r="P17" s="144" t="s">
        <v>41</v>
      </c>
      <c r="Q17" s="144" t="s">
        <v>42</v>
      </c>
      <c r="R17" s="144" t="s">
        <v>43</v>
      </c>
      <c r="S17" s="143" t="s">
        <v>44</v>
      </c>
      <c r="T17" s="169"/>
      <c r="U17" s="145" t="s">
        <v>40</v>
      </c>
      <c r="V17" s="144" t="s">
        <v>41</v>
      </c>
      <c r="W17" s="144" t="s">
        <v>42</v>
      </c>
      <c r="X17" s="144" t="s">
        <v>43</v>
      </c>
      <c r="Y17" s="143" t="s">
        <v>45</v>
      </c>
      <c r="Z17" s="162"/>
      <c r="AA17" s="162"/>
      <c r="AB17" s="199"/>
    </row>
    <row r="18" spans="1:28" ht="409.5" x14ac:dyDescent="0.25">
      <c r="A18" s="188" t="s">
        <v>175</v>
      </c>
      <c r="B18" s="188" t="s">
        <v>176</v>
      </c>
      <c r="C18" s="180" t="s">
        <v>177</v>
      </c>
      <c r="D18" s="180" t="s">
        <v>178</v>
      </c>
      <c r="E18" s="140">
        <v>1</v>
      </c>
      <c r="F18" s="140" t="s">
        <v>179</v>
      </c>
      <c r="G18" s="217" t="s">
        <v>180</v>
      </c>
      <c r="H18" s="140" t="s">
        <v>181</v>
      </c>
      <c r="I18" s="140" t="s">
        <v>182</v>
      </c>
      <c r="J18" s="140" t="s">
        <v>183</v>
      </c>
      <c r="K18" s="140" t="s">
        <v>184</v>
      </c>
      <c r="L18" s="146">
        <v>1</v>
      </c>
      <c r="M18" s="140" t="s">
        <v>185</v>
      </c>
      <c r="N18" s="140" t="s">
        <v>186</v>
      </c>
      <c r="O18" s="140">
        <v>25</v>
      </c>
      <c r="P18" s="140">
        <v>25</v>
      </c>
      <c r="Q18" s="140">
        <v>25</v>
      </c>
      <c r="R18" s="140">
        <v>25</v>
      </c>
      <c r="S18" s="147">
        <v>100</v>
      </c>
      <c r="T18" s="169"/>
      <c r="U18" s="148">
        <v>25</v>
      </c>
      <c r="V18" s="140"/>
      <c r="W18" s="140"/>
      <c r="X18" s="140"/>
      <c r="Y18" s="147"/>
      <c r="Z18" s="149" t="s">
        <v>187</v>
      </c>
      <c r="AA18" s="150" t="s">
        <v>188</v>
      </c>
      <c r="AB18" s="151" t="s">
        <v>189</v>
      </c>
    </row>
    <row r="19" spans="1:28" ht="409.5" x14ac:dyDescent="0.25">
      <c r="A19" s="189"/>
      <c r="B19" s="189"/>
      <c r="C19" s="180"/>
      <c r="D19" s="180"/>
      <c r="E19" s="141">
        <v>2</v>
      </c>
      <c r="F19" s="141" t="s">
        <v>190</v>
      </c>
      <c r="G19" s="218"/>
      <c r="H19" s="140" t="s">
        <v>191</v>
      </c>
      <c r="I19" s="140" t="s">
        <v>192</v>
      </c>
      <c r="J19" s="141" t="s">
        <v>193</v>
      </c>
      <c r="K19" s="140" t="s">
        <v>184</v>
      </c>
      <c r="L19" s="146">
        <v>1</v>
      </c>
      <c r="M19" s="141" t="s">
        <v>194</v>
      </c>
      <c r="N19" s="141" t="s">
        <v>195</v>
      </c>
      <c r="O19" s="141">
        <v>25</v>
      </c>
      <c r="P19" s="141">
        <v>25</v>
      </c>
      <c r="Q19" s="141">
        <v>25</v>
      </c>
      <c r="R19" s="141">
        <v>25</v>
      </c>
      <c r="S19" s="147">
        <v>100</v>
      </c>
      <c r="T19" s="169"/>
      <c r="U19" s="152">
        <v>25</v>
      </c>
      <c r="V19" s="141"/>
      <c r="W19" s="141"/>
      <c r="X19" s="141"/>
      <c r="Y19" s="142"/>
      <c r="Z19" s="149" t="s">
        <v>196</v>
      </c>
      <c r="AA19" s="150" t="s">
        <v>188</v>
      </c>
      <c r="AB19" s="151" t="s">
        <v>197</v>
      </c>
    </row>
    <row r="20" spans="1:28" ht="409.5" x14ac:dyDescent="0.25">
      <c r="A20" s="189"/>
      <c r="B20" s="189"/>
      <c r="C20" s="141" t="s">
        <v>198</v>
      </c>
      <c r="D20" s="141" t="s">
        <v>199</v>
      </c>
      <c r="E20" s="141">
        <v>3</v>
      </c>
      <c r="F20" s="141" t="s">
        <v>200</v>
      </c>
      <c r="G20" s="218"/>
      <c r="H20" s="140" t="s">
        <v>191</v>
      </c>
      <c r="I20" s="140" t="s">
        <v>201</v>
      </c>
      <c r="J20" s="141" t="s">
        <v>202</v>
      </c>
      <c r="K20" s="140" t="s">
        <v>184</v>
      </c>
      <c r="L20" s="146">
        <v>1</v>
      </c>
      <c r="M20" s="141" t="s">
        <v>203</v>
      </c>
      <c r="N20" s="141" t="s">
        <v>204</v>
      </c>
      <c r="O20" s="141">
        <v>25</v>
      </c>
      <c r="P20" s="141">
        <v>25</v>
      </c>
      <c r="Q20" s="141">
        <v>25</v>
      </c>
      <c r="R20" s="141">
        <v>25</v>
      </c>
      <c r="S20" s="147">
        <v>100</v>
      </c>
      <c r="T20" s="169"/>
      <c r="U20" s="152">
        <v>25</v>
      </c>
      <c r="V20" s="141"/>
      <c r="W20" s="141"/>
      <c r="X20" s="141"/>
      <c r="Y20" s="142"/>
      <c r="Z20" s="149" t="s">
        <v>205</v>
      </c>
      <c r="AA20" s="151" t="s">
        <v>188</v>
      </c>
      <c r="AB20" s="151" t="s">
        <v>197</v>
      </c>
    </row>
    <row r="21" spans="1:28" ht="409.5" x14ac:dyDescent="0.25">
      <c r="A21" s="190"/>
      <c r="B21" s="190"/>
      <c r="C21" s="153" t="s">
        <v>206</v>
      </c>
      <c r="D21" s="153" t="s">
        <v>207</v>
      </c>
      <c r="E21" s="141">
        <v>4</v>
      </c>
      <c r="F21" s="141" t="s">
        <v>208</v>
      </c>
      <c r="G21" s="218"/>
      <c r="H21" s="140" t="s">
        <v>191</v>
      </c>
      <c r="I21" s="140" t="s">
        <v>209</v>
      </c>
      <c r="J21" s="141" t="s">
        <v>210</v>
      </c>
      <c r="K21" s="140" t="s">
        <v>184</v>
      </c>
      <c r="L21" s="146">
        <v>1</v>
      </c>
      <c r="M21" s="141" t="s">
        <v>211</v>
      </c>
      <c r="N21" s="141" t="s">
        <v>212</v>
      </c>
      <c r="O21" s="141">
        <v>25</v>
      </c>
      <c r="P21" s="141">
        <v>25</v>
      </c>
      <c r="Q21" s="141">
        <v>25</v>
      </c>
      <c r="R21" s="141">
        <v>25</v>
      </c>
      <c r="S21" s="147">
        <v>100</v>
      </c>
      <c r="T21" s="169"/>
      <c r="U21" s="152">
        <v>25</v>
      </c>
      <c r="V21" s="141"/>
      <c r="W21" s="141"/>
      <c r="X21" s="141"/>
      <c r="Y21" s="142"/>
      <c r="Z21" s="149" t="s">
        <v>213</v>
      </c>
      <c r="AA21" s="151" t="s">
        <v>188</v>
      </c>
      <c r="AB21" s="151" t="s">
        <v>197</v>
      </c>
    </row>
    <row r="22" spans="1:28" ht="409.5" x14ac:dyDescent="0.25">
      <c r="A22" s="121" t="s">
        <v>214</v>
      </c>
      <c r="B22" s="121" t="s">
        <v>215</v>
      </c>
      <c r="C22" s="153" t="s">
        <v>216</v>
      </c>
      <c r="D22" s="153" t="s">
        <v>217</v>
      </c>
      <c r="E22" s="141">
        <v>5</v>
      </c>
      <c r="F22" s="141" t="s">
        <v>218</v>
      </c>
      <c r="G22" s="218"/>
      <c r="H22" s="140" t="s">
        <v>191</v>
      </c>
      <c r="I22" s="140" t="s">
        <v>219</v>
      </c>
      <c r="J22" s="141" t="s">
        <v>220</v>
      </c>
      <c r="K22" s="140" t="s">
        <v>184</v>
      </c>
      <c r="L22" s="146">
        <v>1</v>
      </c>
      <c r="M22" s="141" t="s">
        <v>221</v>
      </c>
      <c r="N22" s="141" t="s">
        <v>222</v>
      </c>
      <c r="O22" s="141">
        <v>25</v>
      </c>
      <c r="P22" s="141">
        <v>25</v>
      </c>
      <c r="Q22" s="141">
        <v>25</v>
      </c>
      <c r="R22" s="141">
        <v>25</v>
      </c>
      <c r="S22" s="147">
        <v>100</v>
      </c>
      <c r="T22" s="169"/>
      <c r="U22" s="152">
        <v>25</v>
      </c>
      <c r="V22" s="141"/>
      <c r="W22" s="141"/>
      <c r="X22" s="141"/>
      <c r="Y22" s="142"/>
      <c r="Z22" s="149" t="s">
        <v>223</v>
      </c>
      <c r="AA22" s="154" t="s">
        <v>188</v>
      </c>
      <c r="AB22" s="151" t="s">
        <v>188</v>
      </c>
    </row>
    <row r="23" spans="1:28" ht="409.5" x14ac:dyDescent="0.25">
      <c r="A23" s="139" t="s">
        <v>224</v>
      </c>
      <c r="B23" s="121" t="s">
        <v>225</v>
      </c>
      <c r="C23" s="153" t="s">
        <v>226</v>
      </c>
      <c r="D23" s="153" t="s">
        <v>227</v>
      </c>
      <c r="E23" s="141">
        <v>6</v>
      </c>
      <c r="F23" s="141" t="s">
        <v>228</v>
      </c>
      <c r="G23" s="218"/>
      <c r="H23" s="140" t="s">
        <v>191</v>
      </c>
      <c r="I23" s="140" t="s">
        <v>229</v>
      </c>
      <c r="J23" s="141" t="s">
        <v>230</v>
      </c>
      <c r="K23" s="140" t="s">
        <v>184</v>
      </c>
      <c r="L23" s="146">
        <v>1</v>
      </c>
      <c r="M23" s="141" t="s">
        <v>231</v>
      </c>
      <c r="N23" s="141" t="s">
        <v>232</v>
      </c>
      <c r="O23" s="141">
        <v>25</v>
      </c>
      <c r="P23" s="141">
        <v>25</v>
      </c>
      <c r="Q23" s="141">
        <v>25</v>
      </c>
      <c r="R23" s="141">
        <v>25</v>
      </c>
      <c r="S23" s="147">
        <v>100</v>
      </c>
      <c r="T23" s="169"/>
      <c r="U23" s="152">
        <v>25</v>
      </c>
      <c r="V23" s="141"/>
      <c r="W23" s="141"/>
      <c r="X23" s="141"/>
      <c r="Y23" s="142"/>
      <c r="Z23" s="149" t="s">
        <v>233</v>
      </c>
      <c r="AA23" s="154" t="s">
        <v>188</v>
      </c>
      <c r="AB23" s="151" t="s">
        <v>188</v>
      </c>
    </row>
    <row r="24" spans="1:28" ht="409.6" thickBot="1" x14ac:dyDescent="0.3">
      <c r="A24" s="121" t="s">
        <v>234</v>
      </c>
      <c r="B24" s="121" t="s">
        <v>225</v>
      </c>
      <c r="C24" s="141" t="s">
        <v>235</v>
      </c>
      <c r="D24" s="141" t="s">
        <v>236</v>
      </c>
      <c r="E24" s="141">
        <v>7</v>
      </c>
      <c r="F24" s="141" t="s">
        <v>237</v>
      </c>
      <c r="G24" s="218"/>
      <c r="H24" s="140" t="s">
        <v>191</v>
      </c>
      <c r="I24" s="140" t="s">
        <v>238</v>
      </c>
      <c r="J24" s="141" t="s">
        <v>239</v>
      </c>
      <c r="K24" s="140" t="s">
        <v>184</v>
      </c>
      <c r="L24" s="146">
        <v>1</v>
      </c>
      <c r="M24" s="141" t="s">
        <v>240</v>
      </c>
      <c r="N24" s="141" t="s">
        <v>241</v>
      </c>
      <c r="O24" s="141">
        <v>25</v>
      </c>
      <c r="P24" s="141">
        <v>25</v>
      </c>
      <c r="Q24" s="141">
        <v>25</v>
      </c>
      <c r="R24" s="141">
        <v>25</v>
      </c>
      <c r="S24" s="147">
        <v>100</v>
      </c>
      <c r="T24" s="169"/>
      <c r="U24" s="152">
        <v>25</v>
      </c>
      <c r="V24" s="141"/>
      <c r="W24" s="141"/>
      <c r="X24" s="141"/>
      <c r="Y24" s="142"/>
      <c r="Z24" s="149" t="s">
        <v>242</v>
      </c>
      <c r="AA24" s="154" t="s">
        <v>188</v>
      </c>
      <c r="AB24" s="151" t="s">
        <v>188</v>
      </c>
    </row>
    <row r="25" spans="1:28" ht="15.75" thickBot="1" x14ac:dyDescent="0.3">
      <c r="A25" s="165"/>
      <c r="B25" s="166"/>
      <c r="C25" s="166"/>
      <c r="D25" s="166"/>
      <c r="E25" s="166"/>
      <c r="F25" s="166"/>
      <c r="G25" s="166"/>
      <c r="H25" s="166"/>
      <c r="I25" s="166"/>
      <c r="J25" s="166"/>
      <c r="K25" s="166"/>
      <c r="L25" s="166"/>
      <c r="M25" s="166"/>
      <c r="N25" s="166"/>
      <c r="O25" s="166"/>
      <c r="P25" s="166"/>
      <c r="Q25" s="166"/>
      <c r="R25" s="167"/>
      <c r="S25" s="156" t="s">
        <v>160</v>
      </c>
      <c r="T25" s="157"/>
      <c r="U25" s="157"/>
      <c r="V25" s="157"/>
      <c r="W25" s="157"/>
      <c r="X25" s="157"/>
      <c r="Y25" s="157"/>
      <c r="Z25" s="157"/>
      <c r="AA25" s="157"/>
      <c r="AB25" s="158"/>
    </row>
    <row r="26" spans="1:28" x14ac:dyDescent="0.25">
      <c r="A26" s="130" t="s">
        <v>161</v>
      </c>
      <c r="B26" s="161"/>
      <c r="C26" s="161"/>
      <c r="D26" s="161"/>
      <c r="E26" s="192"/>
      <c r="F26" s="133" t="s">
        <v>162</v>
      </c>
      <c r="G26" s="222"/>
      <c r="H26" s="222"/>
      <c r="I26" s="222"/>
      <c r="J26" s="222"/>
      <c r="K26" s="222"/>
      <c r="L26" s="133" t="s">
        <v>162</v>
      </c>
      <c r="M26" s="222"/>
      <c r="N26" s="222"/>
      <c r="O26" s="222"/>
      <c r="P26" s="222"/>
      <c r="Q26" s="222"/>
      <c r="R26" s="209"/>
      <c r="S26" s="129" t="s">
        <v>162</v>
      </c>
      <c r="T26" s="209"/>
      <c r="U26" s="210"/>
      <c r="V26" s="210"/>
      <c r="W26" s="210"/>
      <c r="X26" s="210"/>
      <c r="Y26" s="211"/>
      <c r="Z26" s="129" t="s">
        <v>162</v>
      </c>
      <c r="AA26" s="200"/>
      <c r="AB26" s="201"/>
    </row>
    <row r="27" spans="1:28" ht="25.5" x14ac:dyDescent="0.25">
      <c r="A27" s="131" t="s">
        <v>163</v>
      </c>
      <c r="B27" s="180" t="s">
        <v>243</v>
      </c>
      <c r="C27" s="180"/>
      <c r="D27" s="180"/>
      <c r="E27" s="219"/>
      <c r="F27" s="133" t="s">
        <v>165</v>
      </c>
      <c r="G27" s="223" t="s">
        <v>244</v>
      </c>
      <c r="H27" s="222"/>
      <c r="I27" s="222"/>
      <c r="J27" s="222"/>
      <c r="K27" s="222"/>
      <c r="L27" s="133" t="s">
        <v>167</v>
      </c>
      <c r="M27" s="223" t="s">
        <v>244</v>
      </c>
      <c r="N27" s="222"/>
      <c r="O27" s="222"/>
      <c r="P27" s="222"/>
      <c r="Q27" s="222"/>
      <c r="R27" s="209"/>
      <c r="S27" s="129" t="s">
        <v>165</v>
      </c>
      <c r="T27" s="209"/>
      <c r="U27" s="210"/>
      <c r="V27" s="210"/>
      <c r="W27" s="210"/>
      <c r="X27" s="210"/>
      <c r="Y27" s="211"/>
      <c r="Z27" s="129" t="s">
        <v>167</v>
      </c>
      <c r="AA27" s="200"/>
      <c r="AB27" s="201"/>
    </row>
    <row r="28" spans="1:28" ht="15.75" thickBot="1" x14ac:dyDescent="0.3">
      <c r="A28" s="132" t="s">
        <v>170</v>
      </c>
      <c r="B28" s="220" t="s">
        <v>245</v>
      </c>
      <c r="C28" s="220"/>
      <c r="D28" s="220"/>
      <c r="E28" s="221"/>
      <c r="F28" s="127" t="s">
        <v>170</v>
      </c>
      <c r="G28" s="226" t="s">
        <v>246</v>
      </c>
      <c r="H28" s="226"/>
      <c r="I28" s="226"/>
      <c r="J28" s="226"/>
      <c r="K28" s="226"/>
      <c r="L28" s="127" t="s">
        <v>170</v>
      </c>
      <c r="M28" s="226" t="s">
        <v>246</v>
      </c>
      <c r="N28" s="226"/>
      <c r="O28" s="226"/>
      <c r="P28" s="226"/>
      <c r="Q28" s="226"/>
      <c r="R28" s="212"/>
      <c r="S28" s="126" t="s">
        <v>170</v>
      </c>
      <c r="T28" s="212"/>
      <c r="U28" s="213"/>
      <c r="V28" s="213"/>
      <c r="W28" s="213"/>
      <c r="X28" s="213"/>
      <c r="Y28" s="214"/>
      <c r="Z28" s="126" t="s">
        <v>170</v>
      </c>
      <c r="AA28" s="224"/>
      <c r="AB28" s="225"/>
    </row>
  </sheetData>
  <mergeCells count="58">
    <mergeCell ref="AA27:AB27"/>
    <mergeCell ref="AA28:AB28"/>
    <mergeCell ref="M26:R26"/>
    <mergeCell ref="G28:K28"/>
    <mergeCell ref="M27:R27"/>
    <mergeCell ref="M28:R28"/>
    <mergeCell ref="T27:Y27"/>
    <mergeCell ref="T28:Y28"/>
    <mergeCell ref="N16:N17"/>
    <mergeCell ref="B26:E26"/>
    <mergeCell ref="F16:F17"/>
    <mergeCell ref="D16:D17"/>
    <mergeCell ref="J16:J17"/>
    <mergeCell ref="O16:S16"/>
    <mergeCell ref="G18:G24"/>
    <mergeCell ref="B27:E27"/>
    <mergeCell ref="B28:E28"/>
    <mergeCell ref="G26:K26"/>
    <mergeCell ref="G27:K27"/>
    <mergeCell ref="AA26:AB26"/>
    <mergeCell ref="A1:Z1"/>
    <mergeCell ref="K16:K17"/>
    <mergeCell ref="A16:A17"/>
    <mergeCell ref="A6:AB6"/>
    <mergeCell ref="B2:AA2"/>
    <mergeCell ref="A10:C10"/>
    <mergeCell ref="D10:AB10"/>
    <mergeCell ref="L16:L17"/>
    <mergeCell ref="M16:M17"/>
    <mergeCell ref="T26:Y26"/>
    <mergeCell ref="D13:AB13"/>
    <mergeCell ref="B18:B21"/>
    <mergeCell ref="A18:A21"/>
    <mergeCell ref="B3:AA3"/>
    <mergeCell ref="U16:Y16"/>
    <mergeCell ref="A11:A13"/>
    <mergeCell ref="B14:AB14"/>
    <mergeCell ref="D11:AB11"/>
    <mergeCell ref="Z16:Z17"/>
    <mergeCell ref="AA16:AA17"/>
    <mergeCell ref="AB16:AB17"/>
    <mergeCell ref="H16:H17"/>
    <mergeCell ref="S25:AB25"/>
    <mergeCell ref="B4:AA5"/>
    <mergeCell ref="I16:I17"/>
    <mergeCell ref="G16:G17"/>
    <mergeCell ref="B16:B17"/>
    <mergeCell ref="A25:R25"/>
    <mergeCell ref="E16:E17"/>
    <mergeCell ref="T16:T24"/>
    <mergeCell ref="A2:A5"/>
    <mergeCell ref="B7:AB7"/>
    <mergeCell ref="B8:AB8"/>
    <mergeCell ref="B9:AB9"/>
    <mergeCell ref="C18:C19"/>
    <mergeCell ref="D18:D19"/>
    <mergeCell ref="C16:C17"/>
    <mergeCell ref="D12:AB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0F121-AEA8-4EE0-9E02-DBA2DAC0C197}">
  <dimension ref="A1:AB30"/>
  <sheetViews>
    <sheetView workbookViewId="0">
      <selection activeCell="B4" sqref="B4:AA5"/>
    </sheetView>
  </sheetViews>
  <sheetFormatPr baseColWidth="10" defaultRowHeight="15" x14ac:dyDescent="0.25"/>
  <cols>
    <col min="1" max="1" width="26.42578125" style="2" customWidth="1"/>
    <col min="2" max="2" width="21.7109375" style="2" customWidth="1"/>
    <col min="3" max="3" width="19.85546875" style="2" customWidth="1"/>
    <col min="4" max="4" width="19.7109375" style="2" customWidth="1"/>
    <col min="5" max="5" width="5.5703125" style="2" customWidth="1"/>
    <col min="6" max="6" width="32" style="2" customWidth="1"/>
    <col min="7" max="7" width="29.85546875" style="2" customWidth="1"/>
    <col min="8" max="8" width="18" style="2" customWidth="1"/>
    <col min="9" max="9" width="17.28515625" style="2" customWidth="1"/>
    <col min="10" max="10" width="22.140625" style="2" customWidth="1"/>
    <col min="11" max="11" width="17.28515625" style="2" customWidth="1"/>
    <col min="12" max="12" width="16.28515625" style="2" customWidth="1"/>
    <col min="13" max="13" width="15.42578125" style="2" customWidth="1"/>
    <col min="14" max="14" width="30.85546875" style="2" customWidth="1"/>
    <col min="15" max="15" width="8.28515625" style="2" customWidth="1"/>
    <col min="16" max="16" width="8.5703125" style="2" customWidth="1"/>
    <col min="17" max="17" width="8" style="2" customWidth="1"/>
    <col min="18" max="18" width="8.42578125" style="2" customWidth="1"/>
    <col min="19" max="19" width="20.140625" style="2" customWidth="1"/>
    <col min="20" max="20" width="5.42578125" style="93" customWidth="1"/>
    <col min="21" max="21" width="11" style="2" customWidth="1"/>
    <col min="22" max="22" width="9.140625" style="2" customWidth="1"/>
    <col min="23" max="23" width="8.85546875" style="2" customWidth="1"/>
    <col min="24" max="24" width="8.7109375" style="2" customWidth="1"/>
    <col min="25" max="25" width="14.85546875" style="2" customWidth="1"/>
    <col min="26" max="26" width="87.42578125" style="2" customWidth="1"/>
    <col min="27" max="27" width="25" style="2" customWidth="1"/>
    <col min="28" max="28" width="41.28515625" style="2" customWidth="1"/>
    <col min="29" max="256" width="11.42578125" style="2"/>
    <col min="257" max="257" width="26.42578125" style="2" customWidth="1"/>
    <col min="258" max="258" width="21.7109375" style="2" customWidth="1"/>
    <col min="259" max="259" width="19.85546875" style="2" customWidth="1"/>
    <col min="260" max="260" width="19.7109375" style="2" customWidth="1"/>
    <col min="261" max="261" width="5.5703125" style="2" customWidth="1"/>
    <col min="262" max="262" width="32" style="2" customWidth="1"/>
    <col min="263" max="263" width="29.85546875" style="2" customWidth="1"/>
    <col min="264" max="264" width="18" style="2" customWidth="1"/>
    <col min="265" max="265" width="17.28515625" style="2" customWidth="1"/>
    <col min="266" max="266" width="22.140625" style="2" customWidth="1"/>
    <col min="267" max="267" width="17.28515625" style="2" customWidth="1"/>
    <col min="268" max="268" width="16.28515625" style="2" customWidth="1"/>
    <col min="269" max="269" width="15.42578125" style="2" customWidth="1"/>
    <col min="270" max="270" width="30.85546875" style="2" customWidth="1"/>
    <col min="271" max="271" width="8.28515625" style="2" customWidth="1"/>
    <col min="272" max="272" width="8.5703125" style="2" customWidth="1"/>
    <col min="273" max="273" width="8" style="2" customWidth="1"/>
    <col min="274" max="274" width="8.42578125" style="2" customWidth="1"/>
    <col min="275" max="275" width="20.140625" style="2" customWidth="1"/>
    <col min="276" max="276" width="5.42578125" style="2" customWidth="1"/>
    <col min="277" max="277" width="11" style="2" customWidth="1"/>
    <col min="278" max="278" width="9.140625" style="2" customWidth="1"/>
    <col min="279" max="279" width="8.85546875" style="2" customWidth="1"/>
    <col min="280" max="280" width="8.7109375" style="2" customWidth="1"/>
    <col min="281" max="281" width="14.85546875" style="2" customWidth="1"/>
    <col min="282" max="282" width="87.42578125" style="2" customWidth="1"/>
    <col min="283" max="283" width="25" style="2" customWidth="1"/>
    <col min="284" max="284" width="41.28515625" style="2" customWidth="1"/>
    <col min="285" max="512" width="11.42578125" style="2"/>
    <col min="513" max="513" width="26.42578125" style="2" customWidth="1"/>
    <col min="514" max="514" width="21.7109375" style="2" customWidth="1"/>
    <col min="515" max="515" width="19.85546875" style="2" customWidth="1"/>
    <col min="516" max="516" width="19.7109375" style="2" customWidth="1"/>
    <col min="517" max="517" width="5.5703125" style="2" customWidth="1"/>
    <col min="518" max="518" width="32" style="2" customWidth="1"/>
    <col min="519" max="519" width="29.85546875" style="2" customWidth="1"/>
    <col min="520" max="520" width="18" style="2" customWidth="1"/>
    <col min="521" max="521" width="17.28515625" style="2" customWidth="1"/>
    <col min="522" max="522" width="22.140625" style="2" customWidth="1"/>
    <col min="523" max="523" width="17.28515625" style="2" customWidth="1"/>
    <col min="524" max="524" width="16.28515625" style="2" customWidth="1"/>
    <col min="525" max="525" width="15.42578125" style="2" customWidth="1"/>
    <col min="526" max="526" width="30.85546875" style="2" customWidth="1"/>
    <col min="527" max="527" width="8.28515625" style="2" customWidth="1"/>
    <col min="528" max="528" width="8.5703125" style="2" customWidth="1"/>
    <col min="529" max="529" width="8" style="2" customWidth="1"/>
    <col min="530" max="530" width="8.42578125" style="2" customWidth="1"/>
    <col min="531" max="531" width="20.140625" style="2" customWidth="1"/>
    <col min="532" max="532" width="5.42578125" style="2" customWidth="1"/>
    <col min="533" max="533" width="11" style="2" customWidth="1"/>
    <col min="534" max="534" width="9.140625" style="2" customWidth="1"/>
    <col min="535" max="535" width="8.85546875" style="2" customWidth="1"/>
    <col min="536" max="536" width="8.7109375" style="2" customWidth="1"/>
    <col min="537" max="537" width="14.85546875" style="2" customWidth="1"/>
    <col min="538" max="538" width="87.42578125" style="2" customWidth="1"/>
    <col min="539" max="539" width="25" style="2" customWidth="1"/>
    <col min="540" max="540" width="41.28515625" style="2" customWidth="1"/>
    <col min="541" max="768" width="11.42578125" style="2"/>
    <col min="769" max="769" width="26.42578125" style="2" customWidth="1"/>
    <col min="770" max="770" width="21.7109375" style="2" customWidth="1"/>
    <col min="771" max="771" width="19.85546875" style="2" customWidth="1"/>
    <col min="772" max="772" width="19.7109375" style="2" customWidth="1"/>
    <col min="773" max="773" width="5.5703125" style="2" customWidth="1"/>
    <col min="774" max="774" width="32" style="2" customWidth="1"/>
    <col min="775" max="775" width="29.85546875" style="2" customWidth="1"/>
    <col min="776" max="776" width="18" style="2" customWidth="1"/>
    <col min="777" max="777" width="17.28515625" style="2" customWidth="1"/>
    <col min="778" max="778" width="22.140625" style="2" customWidth="1"/>
    <col min="779" max="779" width="17.28515625" style="2" customWidth="1"/>
    <col min="780" max="780" width="16.28515625" style="2" customWidth="1"/>
    <col min="781" max="781" width="15.42578125" style="2" customWidth="1"/>
    <col min="782" max="782" width="30.85546875" style="2" customWidth="1"/>
    <col min="783" max="783" width="8.28515625" style="2" customWidth="1"/>
    <col min="784" max="784" width="8.5703125" style="2" customWidth="1"/>
    <col min="785" max="785" width="8" style="2" customWidth="1"/>
    <col min="786" max="786" width="8.42578125" style="2" customWidth="1"/>
    <col min="787" max="787" width="20.140625" style="2" customWidth="1"/>
    <col min="788" max="788" width="5.42578125" style="2" customWidth="1"/>
    <col min="789" max="789" width="11" style="2" customWidth="1"/>
    <col min="790" max="790" width="9.140625" style="2" customWidth="1"/>
    <col min="791" max="791" width="8.85546875" style="2" customWidth="1"/>
    <col min="792" max="792" width="8.7109375" style="2" customWidth="1"/>
    <col min="793" max="793" width="14.85546875" style="2" customWidth="1"/>
    <col min="794" max="794" width="87.42578125" style="2" customWidth="1"/>
    <col min="795" max="795" width="25" style="2" customWidth="1"/>
    <col min="796" max="796" width="41.28515625" style="2" customWidth="1"/>
    <col min="797" max="1024" width="11.42578125" style="2"/>
    <col min="1025" max="1025" width="26.42578125" style="2" customWidth="1"/>
    <col min="1026" max="1026" width="21.7109375" style="2" customWidth="1"/>
    <col min="1027" max="1027" width="19.85546875" style="2" customWidth="1"/>
    <col min="1028" max="1028" width="19.7109375" style="2" customWidth="1"/>
    <col min="1029" max="1029" width="5.5703125" style="2" customWidth="1"/>
    <col min="1030" max="1030" width="32" style="2" customWidth="1"/>
    <col min="1031" max="1031" width="29.85546875" style="2" customWidth="1"/>
    <col min="1032" max="1032" width="18" style="2" customWidth="1"/>
    <col min="1033" max="1033" width="17.28515625" style="2" customWidth="1"/>
    <col min="1034" max="1034" width="22.140625" style="2" customWidth="1"/>
    <col min="1035" max="1035" width="17.28515625" style="2" customWidth="1"/>
    <col min="1036" max="1036" width="16.28515625" style="2" customWidth="1"/>
    <col min="1037" max="1037" width="15.42578125" style="2" customWidth="1"/>
    <col min="1038" max="1038" width="30.85546875" style="2" customWidth="1"/>
    <col min="1039" max="1039" width="8.28515625" style="2" customWidth="1"/>
    <col min="1040" max="1040" width="8.5703125" style="2" customWidth="1"/>
    <col min="1041" max="1041" width="8" style="2" customWidth="1"/>
    <col min="1042" max="1042" width="8.42578125" style="2" customWidth="1"/>
    <col min="1043" max="1043" width="20.140625" style="2" customWidth="1"/>
    <col min="1044" max="1044" width="5.42578125" style="2" customWidth="1"/>
    <col min="1045" max="1045" width="11" style="2" customWidth="1"/>
    <col min="1046" max="1046" width="9.140625" style="2" customWidth="1"/>
    <col min="1047" max="1047" width="8.85546875" style="2" customWidth="1"/>
    <col min="1048" max="1048" width="8.7109375" style="2" customWidth="1"/>
    <col min="1049" max="1049" width="14.85546875" style="2" customWidth="1"/>
    <col min="1050" max="1050" width="87.42578125" style="2" customWidth="1"/>
    <col min="1051" max="1051" width="25" style="2" customWidth="1"/>
    <col min="1052" max="1052" width="41.28515625" style="2" customWidth="1"/>
    <col min="1053" max="1280" width="11.42578125" style="2"/>
    <col min="1281" max="1281" width="26.42578125" style="2" customWidth="1"/>
    <col min="1282" max="1282" width="21.7109375" style="2" customWidth="1"/>
    <col min="1283" max="1283" width="19.85546875" style="2" customWidth="1"/>
    <col min="1284" max="1284" width="19.7109375" style="2" customWidth="1"/>
    <col min="1285" max="1285" width="5.5703125" style="2" customWidth="1"/>
    <col min="1286" max="1286" width="32" style="2" customWidth="1"/>
    <col min="1287" max="1287" width="29.85546875" style="2" customWidth="1"/>
    <col min="1288" max="1288" width="18" style="2" customWidth="1"/>
    <col min="1289" max="1289" width="17.28515625" style="2" customWidth="1"/>
    <col min="1290" max="1290" width="22.140625" style="2" customWidth="1"/>
    <col min="1291" max="1291" width="17.28515625" style="2" customWidth="1"/>
    <col min="1292" max="1292" width="16.28515625" style="2" customWidth="1"/>
    <col min="1293" max="1293" width="15.42578125" style="2" customWidth="1"/>
    <col min="1294" max="1294" width="30.85546875" style="2" customWidth="1"/>
    <col min="1295" max="1295" width="8.28515625" style="2" customWidth="1"/>
    <col min="1296" max="1296" width="8.5703125" style="2" customWidth="1"/>
    <col min="1297" max="1297" width="8" style="2" customWidth="1"/>
    <col min="1298" max="1298" width="8.42578125" style="2" customWidth="1"/>
    <col min="1299" max="1299" width="20.140625" style="2" customWidth="1"/>
    <col min="1300" max="1300" width="5.42578125" style="2" customWidth="1"/>
    <col min="1301" max="1301" width="11" style="2" customWidth="1"/>
    <col min="1302" max="1302" width="9.140625" style="2" customWidth="1"/>
    <col min="1303" max="1303" width="8.85546875" style="2" customWidth="1"/>
    <col min="1304" max="1304" width="8.7109375" style="2" customWidth="1"/>
    <col min="1305" max="1305" width="14.85546875" style="2" customWidth="1"/>
    <col min="1306" max="1306" width="87.42578125" style="2" customWidth="1"/>
    <col min="1307" max="1307" width="25" style="2" customWidth="1"/>
    <col min="1308" max="1308" width="41.28515625" style="2" customWidth="1"/>
    <col min="1309" max="1536" width="11.42578125" style="2"/>
    <col min="1537" max="1537" width="26.42578125" style="2" customWidth="1"/>
    <col min="1538" max="1538" width="21.7109375" style="2" customWidth="1"/>
    <col min="1539" max="1539" width="19.85546875" style="2" customWidth="1"/>
    <col min="1540" max="1540" width="19.7109375" style="2" customWidth="1"/>
    <col min="1541" max="1541" width="5.5703125" style="2" customWidth="1"/>
    <col min="1542" max="1542" width="32" style="2" customWidth="1"/>
    <col min="1543" max="1543" width="29.85546875" style="2" customWidth="1"/>
    <col min="1544" max="1544" width="18" style="2" customWidth="1"/>
    <col min="1545" max="1545" width="17.28515625" style="2" customWidth="1"/>
    <col min="1546" max="1546" width="22.140625" style="2" customWidth="1"/>
    <col min="1547" max="1547" width="17.28515625" style="2" customWidth="1"/>
    <col min="1548" max="1548" width="16.28515625" style="2" customWidth="1"/>
    <col min="1549" max="1549" width="15.42578125" style="2" customWidth="1"/>
    <col min="1550" max="1550" width="30.85546875" style="2" customWidth="1"/>
    <col min="1551" max="1551" width="8.28515625" style="2" customWidth="1"/>
    <col min="1552" max="1552" width="8.5703125" style="2" customWidth="1"/>
    <col min="1553" max="1553" width="8" style="2" customWidth="1"/>
    <col min="1554" max="1554" width="8.42578125" style="2" customWidth="1"/>
    <col min="1555" max="1555" width="20.140625" style="2" customWidth="1"/>
    <col min="1556" max="1556" width="5.42578125" style="2" customWidth="1"/>
    <col min="1557" max="1557" width="11" style="2" customWidth="1"/>
    <col min="1558" max="1558" width="9.140625" style="2" customWidth="1"/>
    <col min="1559" max="1559" width="8.85546875" style="2" customWidth="1"/>
    <col min="1560" max="1560" width="8.7109375" style="2" customWidth="1"/>
    <col min="1561" max="1561" width="14.85546875" style="2" customWidth="1"/>
    <col min="1562" max="1562" width="87.42578125" style="2" customWidth="1"/>
    <col min="1563" max="1563" width="25" style="2" customWidth="1"/>
    <col min="1564" max="1564" width="41.28515625" style="2" customWidth="1"/>
    <col min="1565" max="1792" width="11.42578125" style="2"/>
    <col min="1793" max="1793" width="26.42578125" style="2" customWidth="1"/>
    <col min="1794" max="1794" width="21.7109375" style="2" customWidth="1"/>
    <col min="1795" max="1795" width="19.85546875" style="2" customWidth="1"/>
    <col min="1796" max="1796" width="19.7109375" style="2" customWidth="1"/>
    <col min="1797" max="1797" width="5.5703125" style="2" customWidth="1"/>
    <col min="1798" max="1798" width="32" style="2" customWidth="1"/>
    <col min="1799" max="1799" width="29.85546875" style="2" customWidth="1"/>
    <col min="1800" max="1800" width="18" style="2" customWidth="1"/>
    <col min="1801" max="1801" width="17.28515625" style="2" customWidth="1"/>
    <col min="1802" max="1802" width="22.140625" style="2" customWidth="1"/>
    <col min="1803" max="1803" width="17.28515625" style="2" customWidth="1"/>
    <col min="1804" max="1804" width="16.28515625" style="2" customWidth="1"/>
    <col min="1805" max="1805" width="15.42578125" style="2" customWidth="1"/>
    <col min="1806" max="1806" width="30.85546875" style="2" customWidth="1"/>
    <col min="1807" max="1807" width="8.28515625" style="2" customWidth="1"/>
    <col min="1808" max="1808" width="8.5703125" style="2" customWidth="1"/>
    <col min="1809" max="1809" width="8" style="2" customWidth="1"/>
    <col min="1810" max="1810" width="8.42578125" style="2" customWidth="1"/>
    <col min="1811" max="1811" width="20.140625" style="2" customWidth="1"/>
    <col min="1812" max="1812" width="5.42578125" style="2" customWidth="1"/>
    <col min="1813" max="1813" width="11" style="2" customWidth="1"/>
    <col min="1814" max="1814" width="9.140625" style="2" customWidth="1"/>
    <col min="1815" max="1815" width="8.85546875" style="2" customWidth="1"/>
    <col min="1816" max="1816" width="8.7109375" style="2" customWidth="1"/>
    <col min="1817" max="1817" width="14.85546875" style="2" customWidth="1"/>
    <col min="1818" max="1818" width="87.42578125" style="2" customWidth="1"/>
    <col min="1819" max="1819" width="25" style="2" customWidth="1"/>
    <col min="1820" max="1820" width="41.28515625" style="2" customWidth="1"/>
    <col min="1821" max="2048" width="11.42578125" style="2"/>
    <col min="2049" max="2049" width="26.42578125" style="2" customWidth="1"/>
    <col min="2050" max="2050" width="21.7109375" style="2" customWidth="1"/>
    <col min="2051" max="2051" width="19.85546875" style="2" customWidth="1"/>
    <col min="2052" max="2052" width="19.7109375" style="2" customWidth="1"/>
    <col min="2053" max="2053" width="5.5703125" style="2" customWidth="1"/>
    <col min="2054" max="2054" width="32" style="2" customWidth="1"/>
    <col min="2055" max="2055" width="29.85546875" style="2" customWidth="1"/>
    <col min="2056" max="2056" width="18" style="2" customWidth="1"/>
    <col min="2057" max="2057" width="17.28515625" style="2" customWidth="1"/>
    <col min="2058" max="2058" width="22.140625" style="2" customWidth="1"/>
    <col min="2059" max="2059" width="17.28515625" style="2" customWidth="1"/>
    <col min="2060" max="2060" width="16.28515625" style="2" customWidth="1"/>
    <col min="2061" max="2061" width="15.42578125" style="2" customWidth="1"/>
    <col min="2062" max="2062" width="30.85546875" style="2" customWidth="1"/>
    <col min="2063" max="2063" width="8.28515625" style="2" customWidth="1"/>
    <col min="2064" max="2064" width="8.5703125" style="2" customWidth="1"/>
    <col min="2065" max="2065" width="8" style="2" customWidth="1"/>
    <col min="2066" max="2066" width="8.42578125" style="2" customWidth="1"/>
    <col min="2067" max="2067" width="20.140625" style="2" customWidth="1"/>
    <col min="2068" max="2068" width="5.42578125" style="2" customWidth="1"/>
    <col min="2069" max="2069" width="11" style="2" customWidth="1"/>
    <col min="2070" max="2070" width="9.140625" style="2" customWidth="1"/>
    <col min="2071" max="2071" width="8.85546875" style="2" customWidth="1"/>
    <col min="2072" max="2072" width="8.7109375" style="2" customWidth="1"/>
    <col min="2073" max="2073" width="14.85546875" style="2" customWidth="1"/>
    <col min="2074" max="2074" width="87.42578125" style="2" customWidth="1"/>
    <col min="2075" max="2075" width="25" style="2" customWidth="1"/>
    <col min="2076" max="2076" width="41.28515625" style="2" customWidth="1"/>
    <col min="2077" max="2304" width="11.42578125" style="2"/>
    <col min="2305" max="2305" width="26.42578125" style="2" customWidth="1"/>
    <col min="2306" max="2306" width="21.7109375" style="2" customWidth="1"/>
    <col min="2307" max="2307" width="19.85546875" style="2" customWidth="1"/>
    <col min="2308" max="2308" width="19.7109375" style="2" customWidth="1"/>
    <col min="2309" max="2309" width="5.5703125" style="2" customWidth="1"/>
    <col min="2310" max="2310" width="32" style="2" customWidth="1"/>
    <col min="2311" max="2311" width="29.85546875" style="2" customWidth="1"/>
    <col min="2312" max="2312" width="18" style="2" customWidth="1"/>
    <col min="2313" max="2313" width="17.28515625" style="2" customWidth="1"/>
    <col min="2314" max="2314" width="22.140625" style="2" customWidth="1"/>
    <col min="2315" max="2315" width="17.28515625" style="2" customWidth="1"/>
    <col min="2316" max="2316" width="16.28515625" style="2" customWidth="1"/>
    <col min="2317" max="2317" width="15.42578125" style="2" customWidth="1"/>
    <col min="2318" max="2318" width="30.85546875" style="2" customWidth="1"/>
    <col min="2319" max="2319" width="8.28515625" style="2" customWidth="1"/>
    <col min="2320" max="2320" width="8.5703125" style="2" customWidth="1"/>
    <col min="2321" max="2321" width="8" style="2" customWidth="1"/>
    <col min="2322" max="2322" width="8.42578125" style="2" customWidth="1"/>
    <col min="2323" max="2323" width="20.140625" style="2" customWidth="1"/>
    <col min="2324" max="2324" width="5.42578125" style="2" customWidth="1"/>
    <col min="2325" max="2325" width="11" style="2" customWidth="1"/>
    <col min="2326" max="2326" width="9.140625" style="2" customWidth="1"/>
    <col min="2327" max="2327" width="8.85546875" style="2" customWidth="1"/>
    <col min="2328" max="2328" width="8.7109375" style="2" customWidth="1"/>
    <col min="2329" max="2329" width="14.85546875" style="2" customWidth="1"/>
    <col min="2330" max="2330" width="87.42578125" style="2" customWidth="1"/>
    <col min="2331" max="2331" width="25" style="2" customWidth="1"/>
    <col min="2332" max="2332" width="41.28515625" style="2" customWidth="1"/>
    <col min="2333" max="2560" width="11.42578125" style="2"/>
    <col min="2561" max="2561" width="26.42578125" style="2" customWidth="1"/>
    <col min="2562" max="2562" width="21.7109375" style="2" customWidth="1"/>
    <col min="2563" max="2563" width="19.85546875" style="2" customWidth="1"/>
    <col min="2564" max="2564" width="19.7109375" style="2" customWidth="1"/>
    <col min="2565" max="2565" width="5.5703125" style="2" customWidth="1"/>
    <col min="2566" max="2566" width="32" style="2" customWidth="1"/>
    <col min="2567" max="2567" width="29.85546875" style="2" customWidth="1"/>
    <col min="2568" max="2568" width="18" style="2" customWidth="1"/>
    <col min="2569" max="2569" width="17.28515625" style="2" customWidth="1"/>
    <col min="2570" max="2570" width="22.140625" style="2" customWidth="1"/>
    <col min="2571" max="2571" width="17.28515625" style="2" customWidth="1"/>
    <col min="2572" max="2572" width="16.28515625" style="2" customWidth="1"/>
    <col min="2573" max="2573" width="15.42578125" style="2" customWidth="1"/>
    <col min="2574" max="2574" width="30.85546875" style="2" customWidth="1"/>
    <col min="2575" max="2575" width="8.28515625" style="2" customWidth="1"/>
    <col min="2576" max="2576" width="8.5703125" style="2" customWidth="1"/>
    <col min="2577" max="2577" width="8" style="2" customWidth="1"/>
    <col min="2578" max="2578" width="8.42578125" style="2" customWidth="1"/>
    <col min="2579" max="2579" width="20.140625" style="2" customWidth="1"/>
    <col min="2580" max="2580" width="5.42578125" style="2" customWidth="1"/>
    <col min="2581" max="2581" width="11" style="2" customWidth="1"/>
    <col min="2582" max="2582" width="9.140625" style="2" customWidth="1"/>
    <col min="2583" max="2583" width="8.85546875" style="2" customWidth="1"/>
    <col min="2584" max="2584" width="8.7109375" style="2" customWidth="1"/>
    <col min="2585" max="2585" width="14.85546875" style="2" customWidth="1"/>
    <col min="2586" max="2586" width="87.42578125" style="2" customWidth="1"/>
    <col min="2587" max="2587" width="25" style="2" customWidth="1"/>
    <col min="2588" max="2588" width="41.28515625" style="2" customWidth="1"/>
    <col min="2589" max="2816" width="11.42578125" style="2"/>
    <col min="2817" max="2817" width="26.42578125" style="2" customWidth="1"/>
    <col min="2818" max="2818" width="21.7109375" style="2" customWidth="1"/>
    <col min="2819" max="2819" width="19.85546875" style="2" customWidth="1"/>
    <col min="2820" max="2820" width="19.7109375" style="2" customWidth="1"/>
    <col min="2821" max="2821" width="5.5703125" style="2" customWidth="1"/>
    <col min="2822" max="2822" width="32" style="2" customWidth="1"/>
    <col min="2823" max="2823" width="29.85546875" style="2" customWidth="1"/>
    <col min="2824" max="2824" width="18" style="2" customWidth="1"/>
    <col min="2825" max="2825" width="17.28515625" style="2" customWidth="1"/>
    <col min="2826" max="2826" width="22.140625" style="2" customWidth="1"/>
    <col min="2827" max="2827" width="17.28515625" style="2" customWidth="1"/>
    <col min="2828" max="2828" width="16.28515625" style="2" customWidth="1"/>
    <col min="2829" max="2829" width="15.42578125" style="2" customWidth="1"/>
    <col min="2830" max="2830" width="30.85546875" style="2" customWidth="1"/>
    <col min="2831" max="2831" width="8.28515625" style="2" customWidth="1"/>
    <col min="2832" max="2832" width="8.5703125" style="2" customWidth="1"/>
    <col min="2833" max="2833" width="8" style="2" customWidth="1"/>
    <col min="2834" max="2834" width="8.42578125" style="2" customWidth="1"/>
    <col min="2835" max="2835" width="20.140625" style="2" customWidth="1"/>
    <col min="2836" max="2836" width="5.42578125" style="2" customWidth="1"/>
    <col min="2837" max="2837" width="11" style="2" customWidth="1"/>
    <col min="2838" max="2838" width="9.140625" style="2" customWidth="1"/>
    <col min="2839" max="2839" width="8.85546875" style="2" customWidth="1"/>
    <col min="2840" max="2840" width="8.7109375" style="2" customWidth="1"/>
    <col min="2841" max="2841" width="14.85546875" style="2" customWidth="1"/>
    <col min="2842" max="2842" width="87.42578125" style="2" customWidth="1"/>
    <col min="2843" max="2843" width="25" style="2" customWidth="1"/>
    <col min="2844" max="2844" width="41.28515625" style="2" customWidth="1"/>
    <col min="2845" max="3072" width="11.42578125" style="2"/>
    <col min="3073" max="3073" width="26.42578125" style="2" customWidth="1"/>
    <col min="3074" max="3074" width="21.7109375" style="2" customWidth="1"/>
    <col min="3075" max="3075" width="19.85546875" style="2" customWidth="1"/>
    <col min="3076" max="3076" width="19.7109375" style="2" customWidth="1"/>
    <col min="3077" max="3077" width="5.5703125" style="2" customWidth="1"/>
    <col min="3078" max="3078" width="32" style="2" customWidth="1"/>
    <col min="3079" max="3079" width="29.85546875" style="2" customWidth="1"/>
    <col min="3080" max="3080" width="18" style="2" customWidth="1"/>
    <col min="3081" max="3081" width="17.28515625" style="2" customWidth="1"/>
    <col min="3082" max="3082" width="22.140625" style="2" customWidth="1"/>
    <col min="3083" max="3083" width="17.28515625" style="2" customWidth="1"/>
    <col min="3084" max="3084" width="16.28515625" style="2" customWidth="1"/>
    <col min="3085" max="3085" width="15.42578125" style="2" customWidth="1"/>
    <col min="3086" max="3086" width="30.85546875" style="2" customWidth="1"/>
    <col min="3087" max="3087" width="8.28515625" style="2" customWidth="1"/>
    <col min="3088" max="3088" width="8.5703125" style="2" customWidth="1"/>
    <col min="3089" max="3089" width="8" style="2" customWidth="1"/>
    <col min="3090" max="3090" width="8.42578125" style="2" customWidth="1"/>
    <col min="3091" max="3091" width="20.140625" style="2" customWidth="1"/>
    <col min="3092" max="3092" width="5.42578125" style="2" customWidth="1"/>
    <col min="3093" max="3093" width="11" style="2" customWidth="1"/>
    <col min="3094" max="3094" width="9.140625" style="2" customWidth="1"/>
    <col min="3095" max="3095" width="8.85546875" style="2" customWidth="1"/>
    <col min="3096" max="3096" width="8.7109375" style="2" customWidth="1"/>
    <col min="3097" max="3097" width="14.85546875" style="2" customWidth="1"/>
    <col min="3098" max="3098" width="87.42578125" style="2" customWidth="1"/>
    <col min="3099" max="3099" width="25" style="2" customWidth="1"/>
    <col min="3100" max="3100" width="41.28515625" style="2" customWidth="1"/>
    <col min="3101" max="3328" width="11.42578125" style="2"/>
    <col min="3329" max="3329" width="26.42578125" style="2" customWidth="1"/>
    <col min="3330" max="3330" width="21.7109375" style="2" customWidth="1"/>
    <col min="3331" max="3331" width="19.85546875" style="2" customWidth="1"/>
    <col min="3332" max="3332" width="19.7109375" style="2" customWidth="1"/>
    <col min="3333" max="3333" width="5.5703125" style="2" customWidth="1"/>
    <col min="3334" max="3334" width="32" style="2" customWidth="1"/>
    <col min="3335" max="3335" width="29.85546875" style="2" customWidth="1"/>
    <col min="3336" max="3336" width="18" style="2" customWidth="1"/>
    <col min="3337" max="3337" width="17.28515625" style="2" customWidth="1"/>
    <col min="3338" max="3338" width="22.140625" style="2" customWidth="1"/>
    <col min="3339" max="3339" width="17.28515625" style="2" customWidth="1"/>
    <col min="3340" max="3340" width="16.28515625" style="2" customWidth="1"/>
    <col min="3341" max="3341" width="15.42578125" style="2" customWidth="1"/>
    <col min="3342" max="3342" width="30.85546875" style="2" customWidth="1"/>
    <col min="3343" max="3343" width="8.28515625" style="2" customWidth="1"/>
    <col min="3344" max="3344" width="8.5703125" style="2" customWidth="1"/>
    <col min="3345" max="3345" width="8" style="2" customWidth="1"/>
    <col min="3346" max="3346" width="8.42578125" style="2" customWidth="1"/>
    <col min="3347" max="3347" width="20.140625" style="2" customWidth="1"/>
    <col min="3348" max="3348" width="5.42578125" style="2" customWidth="1"/>
    <col min="3349" max="3349" width="11" style="2" customWidth="1"/>
    <col min="3350" max="3350" width="9.140625" style="2" customWidth="1"/>
    <col min="3351" max="3351" width="8.85546875" style="2" customWidth="1"/>
    <col min="3352" max="3352" width="8.7109375" style="2" customWidth="1"/>
    <col min="3353" max="3353" width="14.85546875" style="2" customWidth="1"/>
    <col min="3354" max="3354" width="87.42578125" style="2" customWidth="1"/>
    <col min="3355" max="3355" width="25" style="2" customWidth="1"/>
    <col min="3356" max="3356" width="41.28515625" style="2" customWidth="1"/>
    <col min="3357" max="3584" width="11.42578125" style="2"/>
    <col min="3585" max="3585" width="26.42578125" style="2" customWidth="1"/>
    <col min="3586" max="3586" width="21.7109375" style="2" customWidth="1"/>
    <col min="3587" max="3587" width="19.85546875" style="2" customWidth="1"/>
    <col min="3588" max="3588" width="19.7109375" style="2" customWidth="1"/>
    <col min="3589" max="3589" width="5.5703125" style="2" customWidth="1"/>
    <col min="3590" max="3590" width="32" style="2" customWidth="1"/>
    <col min="3591" max="3591" width="29.85546875" style="2" customWidth="1"/>
    <col min="3592" max="3592" width="18" style="2" customWidth="1"/>
    <col min="3593" max="3593" width="17.28515625" style="2" customWidth="1"/>
    <col min="3594" max="3594" width="22.140625" style="2" customWidth="1"/>
    <col min="3595" max="3595" width="17.28515625" style="2" customWidth="1"/>
    <col min="3596" max="3596" width="16.28515625" style="2" customWidth="1"/>
    <col min="3597" max="3597" width="15.42578125" style="2" customWidth="1"/>
    <col min="3598" max="3598" width="30.85546875" style="2" customWidth="1"/>
    <col min="3599" max="3599" width="8.28515625" style="2" customWidth="1"/>
    <col min="3600" max="3600" width="8.5703125" style="2" customWidth="1"/>
    <col min="3601" max="3601" width="8" style="2" customWidth="1"/>
    <col min="3602" max="3602" width="8.42578125" style="2" customWidth="1"/>
    <col min="3603" max="3603" width="20.140625" style="2" customWidth="1"/>
    <col min="3604" max="3604" width="5.42578125" style="2" customWidth="1"/>
    <col min="3605" max="3605" width="11" style="2" customWidth="1"/>
    <col min="3606" max="3606" width="9.140625" style="2" customWidth="1"/>
    <col min="3607" max="3607" width="8.85546875" style="2" customWidth="1"/>
    <col min="3608" max="3608" width="8.7109375" style="2" customWidth="1"/>
    <col min="3609" max="3609" width="14.85546875" style="2" customWidth="1"/>
    <col min="3610" max="3610" width="87.42578125" style="2" customWidth="1"/>
    <col min="3611" max="3611" width="25" style="2" customWidth="1"/>
    <col min="3612" max="3612" width="41.28515625" style="2" customWidth="1"/>
    <col min="3613" max="3840" width="11.42578125" style="2"/>
    <col min="3841" max="3841" width="26.42578125" style="2" customWidth="1"/>
    <col min="3842" max="3842" width="21.7109375" style="2" customWidth="1"/>
    <col min="3843" max="3843" width="19.85546875" style="2" customWidth="1"/>
    <col min="3844" max="3844" width="19.7109375" style="2" customWidth="1"/>
    <col min="3845" max="3845" width="5.5703125" style="2" customWidth="1"/>
    <col min="3846" max="3846" width="32" style="2" customWidth="1"/>
    <col min="3847" max="3847" width="29.85546875" style="2" customWidth="1"/>
    <col min="3848" max="3848" width="18" style="2" customWidth="1"/>
    <col min="3849" max="3849" width="17.28515625" style="2" customWidth="1"/>
    <col min="3850" max="3850" width="22.140625" style="2" customWidth="1"/>
    <col min="3851" max="3851" width="17.28515625" style="2" customWidth="1"/>
    <col min="3852" max="3852" width="16.28515625" style="2" customWidth="1"/>
    <col min="3853" max="3853" width="15.42578125" style="2" customWidth="1"/>
    <col min="3854" max="3854" width="30.85546875" style="2" customWidth="1"/>
    <col min="3855" max="3855" width="8.28515625" style="2" customWidth="1"/>
    <col min="3856" max="3856" width="8.5703125" style="2" customWidth="1"/>
    <col min="3857" max="3857" width="8" style="2" customWidth="1"/>
    <col min="3858" max="3858" width="8.42578125" style="2" customWidth="1"/>
    <col min="3859" max="3859" width="20.140625" style="2" customWidth="1"/>
    <col min="3860" max="3860" width="5.42578125" style="2" customWidth="1"/>
    <col min="3861" max="3861" width="11" style="2" customWidth="1"/>
    <col min="3862" max="3862" width="9.140625" style="2" customWidth="1"/>
    <col min="3863" max="3863" width="8.85546875" style="2" customWidth="1"/>
    <col min="3864" max="3864" width="8.7109375" style="2" customWidth="1"/>
    <col min="3865" max="3865" width="14.85546875" style="2" customWidth="1"/>
    <col min="3866" max="3866" width="87.42578125" style="2" customWidth="1"/>
    <col min="3867" max="3867" width="25" style="2" customWidth="1"/>
    <col min="3868" max="3868" width="41.28515625" style="2" customWidth="1"/>
    <col min="3869" max="4096" width="11.42578125" style="2"/>
    <col min="4097" max="4097" width="26.42578125" style="2" customWidth="1"/>
    <col min="4098" max="4098" width="21.7109375" style="2" customWidth="1"/>
    <col min="4099" max="4099" width="19.85546875" style="2" customWidth="1"/>
    <col min="4100" max="4100" width="19.7109375" style="2" customWidth="1"/>
    <col min="4101" max="4101" width="5.5703125" style="2" customWidth="1"/>
    <col min="4102" max="4102" width="32" style="2" customWidth="1"/>
    <col min="4103" max="4103" width="29.85546875" style="2" customWidth="1"/>
    <col min="4104" max="4104" width="18" style="2" customWidth="1"/>
    <col min="4105" max="4105" width="17.28515625" style="2" customWidth="1"/>
    <col min="4106" max="4106" width="22.140625" style="2" customWidth="1"/>
    <col min="4107" max="4107" width="17.28515625" style="2" customWidth="1"/>
    <col min="4108" max="4108" width="16.28515625" style="2" customWidth="1"/>
    <col min="4109" max="4109" width="15.42578125" style="2" customWidth="1"/>
    <col min="4110" max="4110" width="30.85546875" style="2" customWidth="1"/>
    <col min="4111" max="4111" width="8.28515625" style="2" customWidth="1"/>
    <col min="4112" max="4112" width="8.5703125" style="2" customWidth="1"/>
    <col min="4113" max="4113" width="8" style="2" customWidth="1"/>
    <col min="4114" max="4114" width="8.42578125" style="2" customWidth="1"/>
    <col min="4115" max="4115" width="20.140625" style="2" customWidth="1"/>
    <col min="4116" max="4116" width="5.42578125" style="2" customWidth="1"/>
    <col min="4117" max="4117" width="11" style="2" customWidth="1"/>
    <col min="4118" max="4118" width="9.140625" style="2" customWidth="1"/>
    <col min="4119" max="4119" width="8.85546875" style="2" customWidth="1"/>
    <col min="4120" max="4120" width="8.7109375" style="2" customWidth="1"/>
    <col min="4121" max="4121" width="14.85546875" style="2" customWidth="1"/>
    <col min="4122" max="4122" width="87.42578125" style="2" customWidth="1"/>
    <col min="4123" max="4123" width="25" style="2" customWidth="1"/>
    <col min="4124" max="4124" width="41.28515625" style="2" customWidth="1"/>
    <col min="4125" max="4352" width="11.42578125" style="2"/>
    <col min="4353" max="4353" width="26.42578125" style="2" customWidth="1"/>
    <col min="4354" max="4354" width="21.7109375" style="2" customWidth="1"/>
    <col min="4355" max="4355" width="19.85546875" style="2" customWidth="1"/>
    <col min="4356" max="4356" width="19.7109375" style="2" customWidth="1"/>
    <col min="4357" max="4357" width="5.5703125" style="2" customWidth="1"/>
    <col min="4358" max="4358" width="32" style="2" customWidth="1"/>
    <col min="4359" max="4359" width="29.85546875" style="2" customWidth="1"/>
    <col min="4360" max="4360" width="18" style="2" customWidth="1"/>
    <col min="4361" max="4361" width="17.28515625" style="2" customWidth="1"/>
    <col min="4362" max="4362" width="22.140625" style="2" customWidth="1"/>
    <col min="4363" max="4363" width="17.28515625" style="2" customWidth="1"/>
    <col min="4364" max="4364" width="16.28515625" style="2" customWidth="1"/>
    <col min="4365" max="4365" width="15.42578125" style="2" customWidth="1"/>
    <col min="4366" max="4366" width="30.85546875" style="2" customWidth="1"/>
    <col min="4367" max="4367" width="8.28515625" style="2" customWidth="1"/>
    <col min="4368" max="4368" width="8.5703125" style="2" customWidth="1"/>
    <col min="4369" max="4369" width="8" style="2" customWidth="1"/>
    <col min="4370" max="4370" width="8.42578125" style="2" customWidth="1"/>
    <col min="4371" max="4371" width="20.140625" style="2" customWidth="1"/>
    <col min="4372" max="4372" width="5.42578125" style="2" customWidth="1"/>
    <col min="4373" max="4373" width="11" style="2" customWidth="1"/>
    <col min="4374" max="4374" width="9.140625" style="2" customWidth="1"/>
    <col min="4375" max="4375" width="8.85546875" style="2" customWidth="1"/>
    <col min="4376" max="4376" width="8.7109375" style="2" customWidth="1"/>
    <col min="4377" max="4377" width="14.85546875" style="2" customWidth="1"/>
    <col min="4378" max="4378" width="87.42578125" style="2" customWidth="1"/>
    <col min="4379" max="4379" width="25" style="2" customWidth="1"/>
    <col min="4380" max="4380" width="41.28515625" style="2" customWidth="1"/>
    <col min="4381" max="4608" width="11.42578125" style="2"/>
    <col min="4609" max="4609" width="26.42578125" style="2" customWidth="1"/>
    <col min="4610" max="4610" width="21.7109375" style="2" customWidth="1"/>
    <col min="4611" max="4611" width="19.85546875" style="2" customWidth="1"/>
    <col min="4612" max="4612" width="19.7109375" style="2" customWidth="1"/>
    <col min="4613" max="4613" width="5.5703125" style="2" customWidth="1"/>
    <col min="4614" max="4614" width="32" style="2" customWidth="1"/>
    <col min="4615" max="4615" width="29.85546875" style="2" customWidth="1"/>
    <col min="4616" max="4616" width="18" style="2" customWidth="1"/>
    <col min="4617" max="4617" width="17.28515625" style="2" customWidth="1"/>
    <col min="4618" max="4618" width="22.140625" style="2" customWidth="1"/>
    <col min="4619" max="4619" width="17.28515625" style="2" customWidth="1"/>
    <col min="4620" max="4620" width="16.28515625" style="2" customWidth="1"/>
    <col min="4621" max="4621" width="15.42578125" style="2" customWidth="1"/>
    <col min="4622" max="4622" width="30.85546875" style="2" customWidth="1"/>
    <col min="4623" max="4623" width="8.28515625" style="2" customWidth="1"/>
    <col min="4624" max="4624" width="8.5703125" style="2" customWidth="1"/>
    <col min="4625" max="4625" width="8" style="2" customWidth="1"/>
    <col min="4626" max="4626" width="8.42578125" style="2" customWidth="1"/>
    <col min="4627" max="4627" width="20.140625" style="2" customWidth="1"/>
    <col min="4628" max="4628" width="5.42578125" style="2" customWidth="1"/>
    <col min="4629" max="4629" width="11" style="2" customWidth="1"/>
    <col min="4630" max="4630" width="9.140625" style="2" customWidth="1"/>
    <col min="4631" max="4631" width="8.85546875" style="2" customWidth="1"/>
    <col min="4632" max="4632" width="8.7109375" style="2" customWidth="1"/>
    <col min="4633" max="4633" width="14.85546875" style="2" customWidth="1"/>
    <col min="4634" max="4634" width="87.42578125" style="2" customWidth="1"/>
    <col min="4635" max="4635" width="25" style="2" customWidth="1"/>
    <col min="4636" max="4636" width="41.28515625" style="2" customWidth="1"/>
    <col min="4637" max="4864" width="11.42578125" style="2"/>
    <col min="4865" max="4865" width="26.42578125" style="2" customWidth="1"/>
    <col min="4866" max="4866" width="21.7109375" style="2" customWidth="1"/>
    <col min="4867" max="4867" width="19.85546875" style="2" customWidth="1"/>
    <col min="4868" max="4868" width="19.7109375" style="2" customWidth="1"/>
    <col min="4869" max="4869" width="5.5703125" style="2" customWidth="1"/>
    <col min="4870" max="4870" width="32" style="2" customWidth="1"/>
    <col min="4871" max="4871" width="29.85546875" style="2" customWidth="1"/>
    <col min="4872" max="4872" width="18" style="2" customWidth="1"/>
    <col min="4873" max="4873" width="17.28515625" style="2" customWidth="1"/>
    <col min="4874" max="4874" width="22.140625" style="2" customWidth="1"/>
    <col min="4875" max="4875" width="17.28515625" style="2" customWidth="1"/>
    <col min="4876" max="4876" width="16.28515625" style="2" customWidth="1"/>
    <col min="4877" max="4877" width="15.42578125" style="2" customWidth="1"/>
    <col min="4878" max="4878" width="30.85546875" style="2" customWidth="1"/>
    <col min="4879" max="4879" width="8.28515625" style="2" customWidth="1"/>
    <col min="4880" max="4880" width="8.5703125" style="2" customWidth="1"/>
    <col min="4881" max="4881" width="8" style="2" customWidth="1"/>
    <col min="4882" max="4882" width="8.42578125" style="2" customWidth="1"/>
    <col min="4883" max="4883" width="20.140625" style="2" customWidth="1"/>
    <col min="4884" max="4884" width="5.42578125" style="2" customWidth="1"/>
    <col min="4885" max="4885" width="11" style="2" customWidth="1"/>
    <col min="4886" max="4886" width="9.140625" style="2" customWidth="1"/>
    <col min="4887" max="4887" width="8.85546875" style="2" customWidth="1"/>
    <col min="4888" max="4888" width="8.7109375" style="2" customWidth="1"/>
    <col min="4889" max="4889" width="14.85546875" style="2" customWidth="1"/>
    <col min="4890" max="4890" width="87.42578125" style="2" customWidth="1"/>
    <col min="4891" max="4891" width="25" style="2" customWidth="1"/>
    <col min="4892" max="4892" width="41.28515625" style="2" customWidth="1"/>
    <col min="4893" max="5120" width="11.42578125" style="2"/>
    <col min="5121" max="5121" width="26.42578125" style="2" customWidth="1"/>
    <col min="5122" max="5122" width="21.7109375" style="2" customWidth="1"/>
    <col min="5123" max="5123" width="19.85546875" style="2" customWidth="1"/>
    <col min="5124" max="5124" width="19.7109375" style="2" customWidth="1"/>
    <col min="5125" max="5125" width="5.5703125" style="2" customWidth="1"/>
    <col min="5126" max="5126" width="32" style="2" customWidth="1"/>
    <col min="5127" max="5127" width="29.85546875" style="2" customWidth="1"/>
    <col min="5128" max="5128" width="18" style="2" customWidth="1"/>
    <col min="5129" max="5129" width="17.28515625" style="2" customWidth="1"/>
    <col min="5130" max="5130" width="22.140625" style="2" customWidth="1"/>
    <col min="5131" max="5131" width="17.28515625" style="2" customWidth="1"/>
    <col min="5132" max="5132" width="16.28515625" style="2" customWidth="1"/>
    <col min="5133" max="5133" width="15.42578125" style="2" customWidth="1"/>
    <col min="5134" max="5134" width="30.85546875" style="2" customWidth="1"/>
    <col min="5135" max="5135" width="8.28515625" style="2" customWidth="1"/>
    <col min="5136" max="5136" width="8.5703125" style="2" customWidth="1"/>
    <col min="5137" max="5137" width="8" style="2" customWidth="1"/>
    <col min="5138" max="5138" width="8.42578125" style="2" customWidth="1"/>
    <col min="5139" max="5139" width="20.140625" style="2" customWidth="1"/>
    <col min="5140" max="5140" width="5.42578125" style="2" customWidth="1"/>
    <col min="5141" max="5141" width="11" style="2" customWidth="1"/>
    <col min="5142" max="5142" width="9.140625" style="2" customWidth="1"/>
    <col min="5143" max="5143" width="8.85546875" style="2" customWidth="1"/>
    <col min="5144" max="5144" width="8.7109375" style="2" customWidth="1"/>
    <col min="5145" max="5145" width="14.85546875" style="2" customWidth="1"/>
    <col min="5146" max="5146" width="87.42578125" style="2" customWidth="1"/>
    <col min="5147" max="5147" width="25" style="2" customWidth="1"/>
    <col min="5148" max="5148" width="41.28515625" style="2" customWidth="1"/>
    <col min="5149" max="5376" width="11.42578125" style="2"/>
    <col min="5377" max="5377" width="26.42578125" style="2" customWidth="1"/>
    <col min="5378" max="5378" width="21.7109375" style="2" customWidth="1"/>
    <col min="5379" max="5379" width="19.85546875" style="2" customWidth="1"/>
    <col min="5380" max="5380" width="19.7109375" style="2" customWidth="1"/>
    <col min="5381" max="5381" width="5.5703125" style="2" customWidth="1"/>
    <col min="5382" max="5382" width="32" style="2" customWidth="1"/>
    <col min="5383" max="5383" width="29.85546875" style="2" customWidth="1"/>
    <col min="5384" max="5384" width="18" style="2" customWidth="1"/>
    <col min="5385" max="5385" width="17.28515625" style="2" customWidth="1"/>
    <col min="5386" max="5386" width="22.140625" style="2" customWidth="1"/>
    <col min="5387" max="5387" width="17.28515625" style="2" customWidth="1"/>
    <col min="5388" max="5388" width="16.28515625" style="2" customWidth="1"/>
    <col min="5389" max="5389" width="15.42578125" style="2" customWidth="1"/>
    <col min="5390" max="5390" width="30.85546875" style="2" customWidth="1"/>
    <col min="5391" max="5391" width="8.28515625" style="2" customWidth="1"/>
    <col min="5392" max="5392" width="8.5703125" style="2" customWidth="1"/>
    <col min="5393" max="5393" width="8" style="2" customWidth="1"/>
    <col min="5394" max="5394" width="8.42578125" style="2" customWidth="1"/>
    <col min="5395" max="5395" width="20.140625" style="2" customWidth="1"/>
    <col min="5396" max="5396" width="5.42578125" style="2" customWidth="1"/>
    <col min="5397" max="5397" width="11" style="2" customWidth="1"/>
    <col min="5398" max="5398" width="9.140625" style="2" customWidth="1"/>
    <col min="5399" max="5399" width="8.85546875" style="2" customWidth="1"/>
    <col min="5400" max="5400" width="8.7109375" style="2" customWidth="1"/>
    <col min="5401" max="5401" width="14.85546875" style="2" customWidth="1"/>
    <col min="5402" max="5402" width="87.42578125" style="2" customWidth="1"/>
    <col min="5403" max="5403" width="25" style="2" customWidth="1"/>
    <col min="5404" max="5404" width="41.28515625" style="2" customWidth="1"/>
    <col min="5405" max="5632" width="11.42578125" style="2"/>
    <col min="5633" max="5633" width="26.42578125" style="2" customWidth="1"/>
    <col min="5634" max="5634" width="21.7109375" style="2" customWidth="1"/>
    <col min="5635" max="5635" width="19.85546875" style="2" customWidth="1"/>
    <col min="5636" max="5636" width="19.7109375" style="2" customWidth="1"/>
    <col min="5637" max="5637" width="5.5703125" style="2" customWidth="1"/>
    <col min="5638" max="5638" width="32" style="2" customWidth="1"/>
    <col min="5639" max="5639" width="29.85546875" style="2" customWidth="1"/>
    <col min="5640" max="5640" width="18" style="2" customWidth="1"/>
    <col min="5641" max="5641" width="17.28515625" style="2" customWidth="1"/>
    <col min="5642" max="5642" width="22.140625" style="2" customWidth="1"/>
    <col min="5643" max="5643" width="17.28515625" style="2" customWidth="1"/>
    <col min="5644" max="5644" width="16.28515625" style="2" customWidth="1"/>
    <col min="5645" max="5645" width="15.42578125" style="2" customWidth="1"/>
    <col min="5646" max="5646" width="30.85546875" style="2" customWidth="1"/>
    <col min="5647" max="5647" width="8.28515625" style="2" customWidth="1"/>
    <col min="5648" max="5648" width="8.5703125" style="2" customWidth="1"/>
    <col min="5649" max="5649" width="8" style="2" customWidth="1"/>
    <col min="5650" max="5650" width="8.42578125" style="2" customWidth="1"/>
    <col min="5651" max="5651" width="20.140625" style="2" customWidth="1"/>
    <col min="5652" max="5652" width="5.42578125" style="2" customWidth="1"/>
    <col min="5653" max="5653" width="11" style="2" customWidth="1"/>
    <col min="5654" max="5654" width="9.140625" style="2" customWidth="1"/>
    <col min="5655" max="5655" width="8.85546875" style="2" customWidth="1"/>
    <col min="5656" max="5656" width="8.7109375" style="2" customWidth="1"/>
    <col min="5657" max="5657" width="14.85546875" style="2" customWidth="1"/>
    <col min="5658" max="5658" width="87.42578125" style="2" customWidth="1"/>
    <col min="5659" max="5659" width="25" style="2" customWidth="1"/>
    <col min="5660" max="5660" width="41.28515625" style="2" customWidth="1"/>
    <col min="5661" max="5888" width="11.42578125" style="2"/>
    <col min="5889" max="5889" width="26.42578125" style="2" customWidth="1"/>
    <col min="5890" max="5890" width="21.7109375" style="2" customWidth="1"/>
    <col min="5891" max="5891" width="19.85546875" style="2" customWidth="1"/>
    <col min="5892" max="5892" width="19.7109375" style="2" customWidth="1"/>
    <col min="5893" max="5893" width="5.5703125" style="2" customWidth="1"/>
    <col min="5894" max="5894" width="32" style="2" customWidth="1"/>
    <col min="5895" max="5895" width="29.85546875" style="2" customWidth="1"/>
    <col min="5896" max="5896" width="18" style="2" customWidth="1"/>
    <col min="5897" max="5897" width="17.28515625" style="2" customWidth="1"/>
    <col min="5898" max="5898" width="22.140625" style="2" customWidth="1"/>
    <col min="5899" max="5899" width="17.28515625" style="2" customWidth="1"/>
    <col min="5900" max="5900" width="16.28515625" style="2" customWidth="1"/>
    <col min="5901" max="5901" width="15.42578125" style="2" customWidth="1"/>
    <col min="5902" max="5902" width="30.85546875" style="2" customWidth="1"/>
    <col min="5903" max="5903" width="8.28515625" style="2" customWidth="1"/>
    <col min="5904" max="5904" width="8.5703125" style="2" customWidth="1"/>
    <col min="5905" max="5905" width="8" style="2" customWidth="1"/>
    <col min="5906" max="5906" width="8.42578125" style="2" customWidth="1"/>
    <col min="5907" max="5907" width="20.140625" style="2" customWidth="1"/>
    <col min="5908" max="5908" width="5.42578125" style="2" customWidth="1"/>
    <col min="5909" max="5909" width="11" style="2" customWidth="1"/>
    <col min="5910" max="5910" width="9.140625" style="2" customWidth="1"/>
    <col min="5911" max="5911" width="8.85546875" style="2" customWidth="1"/>
    <col min="5912" max="5912" width="8.7109375" style="2" customWidth="1"/>
    <col min="5913" max="5913" width="14.85546875" style="2" customWidth="1"/>
    <col min="5914" max="5914" width="87.42578125" style="2" customWidth="1"/>
    <col min="5915" max="5915" width="25" style="2" customWidth="1"/>
    <col min="5916" max="5916" width="41.28515625" style="2" customWidth="1"/>
    <col min="5917" max="6144" width="11.42578125" style="2"/>
    <col min="6145" max="6145" width="26.42578125" style="2" customWidth="1"/>
    <col min="6146" max="6146" width="21.7109375" style="2" customWidth="1"/>
    <col min="6147" max="6147" width="19.85546875" style="2" customWidth="1"/>
    <col min="6148" max="6148" width="19.7109375" style="2" customWidth="1"/>
    <col min="6149" max="6149" width="5.5703125" style="2" customWidth="1"/>
    <col min="6150" max="6150" width="32" style="2" customWidth="1"/>
    <col min="6151" max="6151" width="29.85546875" style="2" customWidth="1"/>
    <col min="6152" max="6152" width="18" style="2" customWidth="1"/>
    <col min="6153" max="6153" width="17.28515625" style="2" customWidth="1"/>
    <col min="6154" max="6154" width="22.140625" style="2" customWidth="1"/>
    <col min="6155" max="6155" width="17.28515625" style="2" customWidth="1"/>
    <col min="6156" max="6156" width="16.28515625" style="2" customWidth="1"/>
    <col min="6157" max="6157" width="15.42578125" style="2" customWidth="1"/>
    <col min="6158" max="6158" width="30.85546875" style="2" customWidth="1"/>
    <col min="6159" max="6159" width="8.28515625" style="2" customWidth="1"/>
    <col min="6160" max="6160" width="8.5703125" style="2" customWidth="1"/>
    <col min="6161" max="6161" width="8" style="2" customWidth="1"/>
    <col min="6162" max="6162" width="8.42578125" style="2" customWidth="1"/>
    <col min="6163" max="6163" width="20.140625" style="2" customWidth="1"/>
    <col min="6164" max="6164" width="5.42578125" style="2" customWidth="1"/>
    <col min="6165" max="6165" width="11" style="2" customWidth="1"/>
    <col min="6166" max="6166" width="9.140625" style="2" customWidth="1"/>
    <col min="6167" max="6167" width="8.85546875" style="2" customWidth="1"/>
    <col min="6168" max="6168" width="8.7109375" style="2" customWidth="1"/>
    <col min="6169" max="6169" width="14.85546875" style="2" customWidth="1"/>
    <col min="6170" max="6170" width="87.42578125" style="2" customWidth="1"/>
    <col min="6171" max="6171" width="25" style="2" customWidth="1"/>
    <col min="6172" max="6172" width="41.28515625" style="2" customWidth="1"/>
    <col min="6173" max="6400" width="11.42578125" style="2"/>
    <col min="6401" max="6401" width="26.42578125" style="2" customWidth="1"/>
    <col min="6402" max="6402" width="21.7109375" style="2" customWidth="1"/>
    <col min="6403" max="6403" width="19.85546875" style="2" customWidth="1"/>
    <col min="6404" max="6404" width="19.7109375" style="2" customWidth="1"/>
    <col min="6405" max="6405" width="5.5703125" style="2" customWidth="1"/>
    <col min="6406" max="6406" width="32" style="2" customWidth="1"/>
    <col min="6407" max="6407" width="29.85546875" style="2" customWidth="1"/>
    <col min="6408" max="6408" width="18" style="2" customWidth="1"/>
    <col min="6409" max="6409" width="17.28515625" style="2" customWidth="1"/>
    <col min="6410" max="6410" width="22.140625" style="2" customWidth="1"/>
    <col min="6411" max="6411" width="17.28515625" style="2" customWidth="1"/>
    <col min="6412" max="6412" width="16.28515625" style="2" customWidth="1"/>
    <col min="6413" max="6413" width="15.42578125" style="2" customWidth="1"/>
    <col min="6414" max="6414" width="30.85546875" style="2" customWidth="1"/>
    <col min="6415" max="6415" width="8.28515625" style="2" customWidth="1"/>
    <col min="6416" max="6416" width="8.5703125" style="2" customWidth="1"/>
    <col min="6417" max="6417" width="8" style="2" customWidth="1"/>
    <col min="6418" max="6418" width="8.42578125" style="2" customWidth="1"/>
    <col min="6419" max="6419" width="20.140625" style="2" customWidth="1"/>
    <col min="6420" max="6420" width="5.42578125" style="2" customWidth="1"/>
    <col min="6421" max="6421" width="11" style="2" customWidth="1"/>
    <col min="6422" max="6422" width="9.140625" style="2" customWidth="1"/>
    <col min="6423" max="6423" width="8.85546875" style="2" customWidth="1"/>
    <col min="6424" max="6424" width="8.7109375" style="2" customWidth="1"/>
    <col min="6425" max="6425" width="14.85546875" style="2" customWidth="1"/>
    <col min="6426" max="6426" width="87.42578125" style="2" customWidth="1"/>
    <col min="6427" max="6427" width="25" style="2" customWidth="1"/>
    <col min="6428" max="6428" width="41.28515625" style="2" customWidth="1"/>
    <col min="6429" max="6656" width="11.42578125" style="2"/>
    <col min="6657" max="6657" width="26.42578125" style="2" customWidth="1"/>
    <col min="6658" max="6658" width="21.7109375" style="2" customWidth="1"/>
    <col min="6659" max="6659" width="19.85546875" style="2" customWidth="1"/>
    <col min="6660" max="6660" width="19.7109375" style="2" customWidth="1"/>
    <col min="6661" max="6661" width="5.5703125" style="2" customWidth="1"/>
    <col min="6662" max="6662" width="32" style="2" customWidth="1"/>
    <col min="6663" max="6663" width="29.85546875" style="2" customWidth="1"/>
    <col min="6664" max="6664" width="18" style="2" customWidth="1"/>
    <col min="6665" max="6665" width="17.28515625" style="2" customWidth="1"/>
    <col min="6666" max="6666" width="22.140625" style="2" customWidth="1"/>
    <col min="6667" max="6667" width="17.28515625" style="2" customWidth="1"/>
    <col min="6668" max="6668" width="16.28515625" style="2" customWidth="1"/>
    <col min="6669" max="6669" width="15.42578125" style="2" customWidth="1"/>
    <col min="6670" max="6670" width="30.85546875" style="2" customWidth="1"/>
    <col min="6671" max="6671" width="8.28515625" style="2" customWidth="1"/>
    <col min="6672" max="6672" width="8.5703125" style="2" customWidth="1"/>
    <col min="6673" max="6673" width="8" style="2" customWidth="1"/>
    <col min="6674" max="6674" width="8.42578125" style="2" customWidth="1"/>
    <col min="6675" max="6675" width="20.140625" style="2" customWidth="1"/>
    <col min="6676" max="6676" width="5.42578125" style="2" customWidth="1"/>
    <col min="6677" max="6677" width="11" style="2" customWidth="1"/>
    <col min="6678" max="6678" width="9.140625" style="2" customWidth="1"/>
    <col min="6679" max="6679" width="8.85546875" style="2" customWidth="1"/>
    <col min="6680" max="6680" width="8.7109375" style="2" customWidth="1"/>
    <col min="6681" max="6681" width="14.85546875" style="2" customWidth="1"/>
    <col min="6682" max="6682" width="87.42578125" style="2" customWidth="1"/>
    <col min="6683" max="6683" width="25" style="2" customWidth="1"/>
    <col min="6684" max="6684" width="41.28515625" style="2" customWidth="1"/>
    <col min="6685" max="6912" width="11.42578125" style="2"/>
    <col min="6913" max="6913" width="26.42578125" style="2" customWidth="1"/>
    <col min="6914" max="6914" width="21.7109375" style="2" customWidth="1"/>
    <col min="6915" max="6915" width="19.85546875" style="2" customWidth="1"/>
    <col min="6916" max="6916" width="19.7109375" style="2" customWidth="1"/>
    <col min="6917" max="6917" width="5.5703125" style="2" customWidth="1"/>
    <col min="6918" max="6918" width="32" style="2" customWidth="1"/>
    <col min="6919" max="6919" width="29.85546875" style="2" customWidth="1"/>
    <col min="6920" max="6920" width="18" style="2" customWidth="1"/>
    <col min="6921" max="6921" width="17.28515625" style="2" customWidth="1"/>
    <col min="6922" max="6922" width="22.140625" style="2" customWidth="1"/>
    <col min="6923" max="6923" width="17.28515625" style="2" customWidth="1"/>
    <col min="6924" max="6924" width="16.28515625" style="2" customWidth="1"/>
    <col min="6925" max="6925" width="15.42578125" style="2" customWidth="1"/>
    <col min="6926" max="6926" width="30.85546875" style="2" customWidth="1"/>
    <col min="6927" max="6927" width="8.28515625" style="2" customWidth="1"/>
    <col min="6928" max="6928" width="8.5703125" style="2" customWidth="1"/>
    <col min="6929" max="6929" width="8" style="2" customWidth="1"/>
    <col min="6930" max="6930" width="8.42578125" style="2" customWidth="1"/>
    <col min="6931" max="6931" width="20.140625" style="2" customWidth="1"/>
    <col min="6932" max="6932" width="5.42578125" style="2" customWidth="1"/>
    <col min="6933" max="6933" width="11" style="2" customWidth="1"/>
    <col min="6934" max="6934" width="9.140625" style="2" customWidth="1"/>
    <col min="6935" max="6935" width="8.85546875" style="2" customWidth="1"/>
    <col min="6936" max="6936" width="8.7109375" style="2" customWidth="1"/>
    <col min="6937" max="6937" width="14.85546875" style="2" customWidth="1"/>
    <col min="6938" max="6938" width="87.42578125" style="2" customWidth="1"/>
    <col min="6939" max="6939" width="25" style="2" customWidth="1"/>
    <col min="6940" max="6940" width="41.28515625" style="2" customWidth="1"/>
    <col min="6941" max="7168" width="11.42578125" style="2"/>
    <col min="7169" max="7169" width="26.42578125" style="2" customWidth="1"/>
    <col min="7170" max="7170" width="21.7109375" style="2" customWidth="1"/>
    <col min="7171" max="7171" width="19.85546875" style="2" customWidth="1"/>
    <col min="7172" max="7172" width="19.7109375" style="2" customWidth="1"/>
    <col min="7173" max="7173" width="5.5703125" style="2" customWidth="1"/>
    <col min="7174" max="7174" width="32" style="2" customWidth="1"/>
    <col min="7175" max="7175" width="29.85546875" style="2" customWidth="1"/>
    <col min="7176" max="7176" width="18" style="2" customWidth="1"/>
    <col min="7177" max="7177" width="17.28515625" style="2" customWidth="1"/>
    <col min="7178" max="7178" width="22.140625" style="2" customWidth="1"/>
    <col min="7179" max="7179" width="17.28515625" style="2" customWidth="1"/>
    <col min="7180" max="7180" width="16.28515625" style="2" customWidth="1"/>
    <col min="7181" max="7181" width="15.42578125" style="2" customWidth="1"/>
    <col min="7182" max="7182" width="30.85546875" style="2" customWidth="1"/>
    <col min="7183" max="7183" width="8.28515625" style="2" customWidth="1"/>
    <col min="7184" max="7184" width="8.5703125" style="2" customWidth="1"/>
    <col min="7185" max="7185" width="8" style="2" customWidth="1"/>
    <col min="7186" max="7186" width="8.42578125" style="2" customWidth="1"/>
    <col min="7187" max="7187" width="20.140625" style="2" customWidth="1"/>
    <col min="7188" max="7188" width="5.42578125" style="2" customWidth="1"/>
    <col min="7189" max="7189" width="11" style="2" customWidth="1"/>
    <col min="7190" max="7190" width="9.140625" style="2" customWidth="1"/>
    <col min="7191" max="7191" width="8.85546875" style="2" customWidth="1"/>
    <col min="7192" max="7192" width="8.7109375" style="2" customWidth="1"/>
    <col min="7193" max="7193" width="14.85546875" style="2" customWidth="1"/>
    <col min="7194" max="7194" width="87.42578125" style="2" customWidth="1"/>
    <col min="7195" max="7195" width="25" style="2" customWidth="1"/>
    <col min="7196" max="7196" width="41.28515625" style="2" customWidth="1"/>
    <col min="7197" max="7424" width="11.42578125" style="2"/>
    <col min="7425" max="7425" width="26.42578125" style="2" customWidth="1"/>
    <col min="7426" max="7426" width="21.7109375" style="2" customWidth="1"/>
    <col min="7427" max="7427" width="19.85546875" style="2" customWidth="1"/>
    <col min="7428" max="7428" width="19.7109375" style="2" customWidth="1"/>
    <col min="7429" max="7429" width="5.5703125" style="2" customWidth="1"/>
    <col min="7430" max="7430" width="32" style="2" customWidth="1"/>
    <col min="7431" max="7431" width="29.85546875" style="2" customWidth="1"/>
    <col min="7432" max="7432" width="18" style="2" customWidth="1"/>
    <col min="7433" max="7433" width="17.28515625" style="2" customWidth="1"/>
    <col min="7434" max="7434" width="22.140625" style="2" customWidth="1"/>
    <col min="7435" max="7435" width="17.28515625" style="2" customWidth="1"/>
    <col min="7436" max="7436" width="16.28515625" style="2" customWidth="1"/>
    <col min="7437" max="7437" width="15.42578125" style="2" customWidth="1"/>
    <col min="7438" max="7438" width="30.85546875" style="2" customWidth="1"/>
    <col min="7439" max="7439" width="8.28515625" style="2" customWidth="1"/>
    <col min="7440" max="7440" width="8.5703125" style="2" customWidth="1"/>
    <col min="7441" max="7441" width="8" style="2" customWidth="1"/>
    <col min="7442" max="7442" width="8.42578125" style="2" customWidth="1"/>
    <col min="7443" max="7443" width="20.140625" style="2" customWidth="1"/>
    <col min="7444" max="7444" width="5.42578125" style="2" customWidth="1"/>
    <col min="7445" max="7445" width="11" style="2" customWidth="1"/>
    <col min="7446" max="7446" width="9.140625" style="2" customWidth="1"/>
    <col min="7447" max="7447" width="8.85546875" style="2" customWidth="1"/>
    <col min="7448" max="7448" width="8.7109375" style="2" customWidth="1"/>
    <col min="7449" max="7449" width="14.85546875" style="2" customWidth="1"/>
    <col min="7450" max="7450" width="87.42578125" style="2" customWidth="1"/>
    <col min="7451" max="7451" width="25" style="2" customWidth="1"/>
    <col min="7452" max="7452" width="41.28515625" style="2" customWidth="1"/>
    <col min="7453" max="7680" width="11.42578125" style="2"/>
    <col min="7681" max="7681" width="26.42578125" style="2" customWidth="1"/>
    <col min="7682" max="7682" width="21.7109375" style="2" customWidth="1"/>
    <col min="7683" max="7683" width="19.85546875" style="2" customWidth="1"/>
    <col min="7684" max="7684" width="19.7109375" style="2" customWidth="1"/>
    <col min="7685" max="7685" width="5.5703125" style="2" customWidth="1"/>
    <col min="7686" max="7686" width="32" style="2" customWidth="1"/>
    <col min="7687" max="7687" width="29.85546875" style="2" customWidth="1"/>
    <col min="7688" max="7688" width="18" style="2" customWidth="1"/>
    <col min="7689" max="7689" width="17.28515625" style="2" customWidth="1"/>
    <col min="7690" max="7690" width="22.140625" style="2" customWidth="1"/>
    <col min="7691" max="7691" width="17.28515625" style="2" customWidth="1"/>
    <col min="7692" max="7692" width="16.28515625" style="2" customWidth="1"/>
    <col min="7693" max="7693" width="15.42578125" style="2" customWidth="1"/>
    <col min="7694" max="7694" width="30.85546875" style="2" customWidth="1"/>
    <col min="7695" max="7695" width="8.28515625" style="2" customWidth="1"/>
    <col min="7696" max="7696" width="8.5703125" style="2" customWidth="1"/>
    <col min="7697" max="7697" width="8" style="2" customWidth="1"/>
    <col min="7698" max="7698" width="8.42578125" style="2" customWidth="1"/>
    <col min="7699" max="7699" width="20.140625" style="2" customWidth="1"/>
    <col min="7700" max="7700" width="5.42578125" style="2" customWidth="1"/>
    <col min="7701" max="7701" width="11" style="2" customWidth="1"/>
    <col min="7702" max="7702" width="9.140625" style="2" customWidth="1"/>
    <col min="7703" max="7703" width="8.85546875" style="2" customWidth="1"/>
    <col min="7704" max="7704" width="8.7109375" style="2" customWidth="1"/>
    <col min="7705" max="7705" width="14.85546875" style="2" customWidth="1"/>
    <col min="7706" max="7706" width="87.42578125" style="2" customWidth="1"/>
    <col min="7707" max="7707" width="25" style="2" customWidth="1"/>
    <col min="7708" max="7708" width="41.28515625" style="2" customWidth="1"/>
    <col min="7709" max="7936" width="11.42578125" style="2"/>
    <col min="7937" max="7937" width="26.42578125" style="2" customWidth="1"/>
    <col min="7938" max="7938" width="21.7109375" style="2" customWidth="1"/>
    <col min="7939" max="7939" width="19.85546875" style="2" customWidth="1"/>
    <col min="7940" max="7940" width="19.7109375" style="2" customWidth="1"/>
    <col min="7941" max="7941" width="5.5703125" style="2" customWidth="1"/>
    <col min="7942" max="7942" width="32" style="2" customWidth="1"/>
    <col min="7943" max="7943" width="29.85546875" style="2" customWidth="1"/>
    <col min="7944" max="7944" width="18" style="2" customWidth="1"/>
    <col min="7945" max="7945" width="17.28515625" style="2" customWidth="1"/>
    <col min="7946" max="7946" width="22.140625" style="2" customWidth="1"/>
    <col min="7947" max="7947" width="17.28515625" style="2" customWidth="1"/>
    <col min="7948" max="7948" width="16.28515625" style="2" customWidth="1"/>
    <col min="7949" max="7949" width="15.42578125" style="2" customWidth="1"/>
    <col min="7950" max="7950" width="30.85546875" style="2" customWidth="1"/>
    <col min="7951" max="7951" width="8.28515625" style="2" customWidth="1"/>
    <col min="7952" max="7952" width="8.5703125" style="2" customWidth="1"/>
    <col min="7953" max="7953" width="8" style="2" customWidth="1"/>
    <col min="7954" max="7954" width="8.42578125" style="2" customWidth="1"/>
    <col min="7955" max="7955" width="20.140625" style="2" customWidth="1"/>
    <col min="7956" max="7956" width="5.42578125" style="2" customWidth="1"/>
    <col min="7957" max="7957" width="11" style="2" customWidth="1"/>
    <col min="7958" max="7958" width="9.140625" style="2" customWidth="1"/>
    <col min="7959" max="7959" width="8.85546875" style="2" customWidth="1"/>
    <col min="7960" max="7960" width="8.7109375" style="2" customWidth="1"/>
    <col min="7961" max="7961" width="14.85546875" style="2" customWidth="1"/>
    <col min="7962" max="7962" width="87.42578125" style="2" customWidth="1"/>
    <col min="7963" max="7963" width="25" style="2" customWidth="1"/>
    <col min="7964" max="7964" width="41.28515625" style="2" customWidth="1"/>
    <col min="7965" max="8192" width="11.42578125" style="2"/>
    <col min="8193" max="8193" width="26.42578125" style="2" customWidth="1"/>
    <col min="8194" max="8194" width="21.7109375" style="2" customWidth="1"/>
    <col min="8195" max="8195" width="19.85546875" style="2" customWidth="1"/>
    <col min="8196" max="8196" width="19.7109375" style="2" customWidth="1"/>
    <col min="8197" max="8197" width="5.5703125" style="2" customWidth="1"/>
    <col min="8198" max="8198" width="32" style="2" customWidth="1"/>
    <col min="8199" max="8199" width="29.85546875" style="2" customWidth="1"/>
    <col min="8200" max="8200" width="18" style="2" customWidth="1"/>
    <col min="8201" max="8201" width="17.28515625" style="2" customWidth="1"/>
    <col min="8202" max="8202" width="22.140625" style="2" customWidth="1"/>
    <col min="8203" max="8203" width="17.28515625" style="2" customWidth="1"/>
    <col min="8204" max="8204" width="16.28515625" style="2" customWidth="1"/>
    <col min="8205" max="8205" width="15.42578125" style="2" customWidth="1"/>
    <col min="8206" max="8206" width="30.85546875" style="2" customWidth="1"/>
    <col min="8207" max="8207" width="8.28515625" style="2" customWidth="1"/>
    <col min="8208" max="8208" width="8.5703125" style="2" customWidth="1"/>
    <col min="8209" max="8209" width="8" style="2" customWidth="1"/>
    <col min="8210" max="8210" width="8.42578125" style="2" customWidth="1"/>
    <col min="8211" max="8211" width="20.140625" style="2" customWidth="1"/>
    <col min="8212" max="8212" width="5.42578125" style="2" customWidth="1"/>
    <col min="8213" max="8213" width="11" style="2" customWidth="1"/>
    <col min="8214" max="8214" width="9.140625" style="2" customWidth="1"/>
    <col min="8215" max="8215" width="8.85546875" style="2" customWidth="1"/>
    <col min="8216" max="8216" width="8.7109375" style="2" customWidth="1"/>
    <col min="8217" max="8217" width="14.85546875" style="2" customWidth="1"/>
    <col min="8218" max="8218" width="87.42578125" style="2" customWidth="1"/>
    <col min="8219" max="8219" width="25" style="2" customWidth="1"/>
    <col min="8220" max="8220" width="41.28515625" style="2" customWidth="1"/>
    <col min="8221" max="8448" width="11.42578125" style="2"/>
    <col min="8449" max="8449" width="26.42578125" style="2" customWidth="1"/>
    <col min="8450" max="8450" width="21.7109375" style="2" customWidth="1"/>
    <col min="8451" max="8451" width="19.85546875" style="2" customWidth="1"/>
    <col min="8452" max="8452" width="19.7109375" style="2" customWidth="1"/>
    <col min="8453" max="8453" width="5.5703125" style="2" customWidth="1"/>
    <col min="8454" max="8454" width="32" style="2" customWidth="1"/>
    <col min="8455" max="8455" width="29.85546875" style="2" customWidth="1"/>
    <col min="8456" max="8456" width="18" style="2" customWidth="1"/>
    <col min="8457" max="8457" width="17.28515625" style="2" customWidth="1"/>
    <col min="8458" max="8458" width="22.140625" style="2" customWidth="1"/>
    <col min="8459" max="8459" width="17.28515625" style="2" customWidth="1"/>
    <col min="8460" max="8460" width="16.28515625" style="2" customWidth="1"/>
    <col min="8461" max="8461" width="15.42578125" style="2" customWidth="1"/>
    <col min="8462" max="8462" width="30.85546875" style="2" customWidth="1"/>
    <col min="8463" max="8463" width="8.28515625" style="2" customWidth="1"/>
    <col min="8464" max="8464" width="8.5703125" style="2" customWidth="1"/>
    <col min="8465" max="8465" width="8" style="2" customWidth="1"/>
    <col min="8466" max="8466" width="8.42578125" style="2" customWidth="1"/>
    <col min="8467" max="8467" width="20.140625" style="2" customWidth="1"/>
    <col min="8468" max="8468" width="5.42578125" style="2" customWidth="1"/>
    <col min="8469" max="8469" width="11" style="2" customWidth="1"/>
    <col min="8470" max="8470" width="9.140625" style="2" customWidth="1"/>
    <col min="8471" max="8471" width="8.85546875" style="2" customWidth="1"/>
    <col min="8472" max="8472" width="8.7109375" style="2" customWidth="1"/>
    <col min="8473" max="8473" width="14.85546875" style="2" customWidth="1"/>
    <col min="8474" max="8474" width="87.42578125" style="2" customWidth="1"/>
    <col min="8475" max="8475" width="25" style="2" customWidth="1"/>
    <col min="8476" max="8476" width="41.28515625" style="2" customWidth="1"/>
    <col min="8477" max="8704" width="11.42578125" style="2"/>
    <col min="8705" max="8705" width="26.42578125" style="2" customWidth="1"/>
    <col min="8706" max="8706" width="21.7109375" style="2" customWidth="1"/>
    <col min="8707" max="8707" width="19.85546875" style="2" customWidth="1"/>
    <col min="8708" max="8708" width="19.7109375" style="2" customWidth="1"/>
    <col min="8709" max="8709" width="5.5703125" style="2" customWidth="1"/>
    <col min="8710" max="8710" width="32" style="2" customWidth="1"/>
    <col min="8711" max="8711" width="29.85546875" style="2" customWidth="1"/>
    <col min="8712" max="8712" width="18" style="2" customWidth="1"/>
    <col min="8713" max="8713" width="17.28515625" style="2" customWidth="1"/>
    <col min="8714" max="8714" width="22.140625" style="2" customWidth="1"/>
    <col min="8715" max="8715" width="17.28515625" style="2" customWidth="1"/>
    <col min="8716" max="8716" width="16.28515625" style="2" customWidth="1"/>
    <col min="8717" max="8717" width="15.42578125" style="2" customWidth="1"/>
    <col min="8718" max="8718" width="30.85546875" style="2" customWidth="1"/>
    <col min="8719" max="8719" width="8.28515625" style="2" customWidth="1"/>
    <col min="8720" max="8720" width="8.5703125" style="2" customWidth="1"/>
    <col min="8721" max="8721" width="8" style="2" customWidth="1"/>
    <col min="8722" max="8722" width="8.42578125" style="2" customWidth="1"/>
    <col min="8723" max="8723" width="20.140625" style="2" customWidth="1"/>
    <col min="8724" max="8724" width="5.42578125" style="2" customWidth="1"/>
    <col min="8725" max="8725" width="11" style="2" customWidth="1"/>
    <col min="8726" max="8726" width="9.140625" style="2" customWidth="1"/>
    <col min="8727" max="8727" width="8.85546875" style="2" customWidth="1"/>
    <col min="8728" max="8728" width="8.7109375" style="2" customWidth="1"/>
    <col min="8729" max="8729" width="14.85546875" style="2" customWidth="1"/>
    <col min="8730" max="8730" width="87.42578125" style="2" customWidth="1"/>
    <col min="8731" max="8731" width="25" style="2" customWidth="1"/>
    <col min="8732" max="8732" width="41.28515625" style="2" customWidth="1"/>
    <col min="8733" max="8960" width="11.42578125" style="2"/>
    <col min="8961" max="8961" width="26.42578125" style="2" customWidth="1"/>
    <col min="8962" max="8962" width="21.7109375" style="2" customWidth="1"/>
    <col min="8963" max="8963" width="19.85546875" style="2" customWidth="1"/>
    <col min="8964" max="8964" width="19.7109375" style="2" customWidth="1"/>
    <col min="8965" max="8965" width="5.5703125" style="2" customWidth="1"/>
    <col min="8966" max="8966" width="32" style="2" customWidth="1"/>
    <col min="8967" max="8967" width="29.85546875" style="2" customWidth="1"/>
    <col min="8968" max="8968" width="18" style="2" customWidth="1"/>
    <col min="8969" max="8969" width="17.28515625" style="2" customWidth="1"/>
    <col min="8970" max="8970" width="22.140625" style="2" customWidth="1"/>
    <col min="8971" max="8971" width="17.28515625" style="2" customWidth="1"/>
    <col min="8972" max="8972" width="16.28515625" style="2" customWidth="1"/>
    <col min="8973" max="8973" width="15.42578125" style="2" customWidth="1"/>
    <col min="8974" max="8974" width="30.85546875" style="2" customWidth="1"/>
    <col min="8975" max="8975" width="8.28515625" style="2" customWidth="1"/>
    <col min="8976" max="8976" width="8.5703125" style="2" customWidth="1"/>
    <col min="8977" max="8977" width="8" style="2" customWidth="1"/>
    <col min="8978" max="8978" width="8.42578125" style="2" customWidth="1"/>
    <col min="8979" max="8979" width="20.140625" style="2" customWidth="1"/>
    <col min="8980" max="8980" width="5.42578125" style="2" customWidth="1"/>
    <col min="8981" max="8981" width="11" style="2" customWidth="1"/>
    <col min="8982" max="8982" width="9.140625" style="2" customWidth="1"/>
    <col min="8983" max="8983" width="8.85546875" style="2" customWidth="1"/>
    <col min="8984" max="8984" width="8.7109375" style="2" customWidth="1"/>
    <col min="8985" max="8985" width="14.85546875" style="2" customWidth="1"/>
    <col min="8986" max="8986" width="87.42578125" style="2" customWidth="1"/>
    <col min="8987" max="8987" width="25" style="2" customWidth="1"/>
    <col min="8988" max="8988" width="41.28515625" style="2" customWidth="1"/>
    <col min="8989" max="9216" width="11.42578125" style="2"/>
    <col min="9217" max="9217" width="26.42578125" style="2" customWidth="1"/>
    <col min="9218" max="9218" width="21.7109375" style="2" customWidth="1"/>
    <col min="9219" max="9219" width="19.85546875" style="2" customWidth="1"/>
    <col min="9220" max="9220" width="19.7109375" style="2" customWidth="1"/>
    <col min="9221" max="9221" width="5.5703125" style="2" customWidth="1"/>
    <col min="9222" max="9222" width="32" style="2" customWidth="1"/>
    <col min="9223" max="9223" width="29.85546875" style="2" customWidth="1"/>
    <col min="9224" max="9224" width="18" style="2" customWidth="1"/>
    <col min="9225" max="9225" width="17.28515625" style="2" customWidth="1"/>
    <col min="9226" max="9226" width="22.140625" style="2" customWidth="1"/>
    <col min="9227" max="9227" width="17.28515625" style="2" customWidth="1"/>
    <col min="9228" max="9228" width="16.28515625" style="2" customWidth="1"/>
    <col min="9229" max="9229" width="15.42578125" style="2" customWidth="1"/>
    <col min="9230" max="9230" width="30.85546875" style="2" customWidth="1"/>
    <col min="9231" max="9231" width="8.28515625" style="2" customWidth="1"/>
    <col min="9232" max="9232" width="8.5703125" style="2" customWidth="1"/>
    <col min="9233" max="9233" width="8" style="2" customWidth="1"/>
    <col min="9234" max="9234" width="8.42578125" style="2" customWidth="1"/>
    <col min="9235" max="9235" width="20.140625" style="2" customWidth="1"/>
    <col min="9236" max="9236" width="5.42578125" style="2" customWidth="1"/>
    <col min="9237" max="9237" width="11" style="2" customWidth="1"/>
    <col min="9238" max="9238" width="9.140625" style="2" customWidth="1"/>
    <col min="9239" max="9239" width="8.85546875" style="2" customWidth="1"/>
    <col min="9240" max="9240" width="8.7109375" style="2" customWidth="1"/>
    <col min="9241" max="9241" width="14.85546875" style="2" customWidth="1"/>
    <col min="9242" max="9242" width="87.42578125" style="2" customWidth="1"/>
    <col min="9243" max="9243" width="25" style="2" customWidth="1"/>
    <col min="9244" max="9244" width="41.28515625" style="2" customWidth="1"/>
    <col min="9245" max="9472" width="11.42578125" style="2"/>
    <col min="9473" max="9473" width="26.42578125" style="2" customWidth="1"/>
    <col min="9474" max="9474" width="21.7109375" style="2" customWidth="1"/>
    <col min="9475" max="9475" width="19.85546875" style="2" customWidth="1"/>
    <col min="9476" max="9476" width="19.7109375" style="2" customWidth="1"/>
    <col min="9477" max="9477" width="5.5703125" style="2" customWidth="1"/>
    <col min="9478" max="9478" width="32" style="2" customWidth="1"/>
    <col min="9479" max="9479" width="29.85546875" style="2" customWidth="1"/>
    <col min="9480" max="9480" width="18" style="2" customWidth="1"/>
    <col min="9481" max="9481" width="17.28515625" style="2" customWidth="1"/>
    <col min="9482" max="9482" width="22.140625" style="2" customWidth="1"/>
    <col min="9483" max="9483" width="17.28515625" style="2" customWidth="1"/>
    <col min="9484" max="9484" width="16.28515625" style="2" customWidth="1"/>
    <col min="9485" max="9485" width="15.42578125" style="2" customWidth="1"/>
    <col min="9486" max="9486" width="30.85546875" style="2" customWidth="1"/>
    <col min="9487" max="9487" width="8.28515625" style="2" customWidth="1"/>
    <col min="9488" max="9488" width="8.5703125" style="2" customWidth="1"/>
    <col min="9489" max="9489" width="8" style="2" customWidth="1"/>
    <col min="9490" max="9490" width="8.42578125" style="2" customWidth="1"/>
    <col min="9491" max="9491" width="20.140625" style="2" customWidth="1"/>
    <col min="9492" max="9492" width="5.42578125" style="2" customWidth="1"/>
    <col min="9493" max="9493" width="11" style="2" customWidth="1"/>
    <col min="9494" max="9494" width="9.140625" style="2" customWidth="1"/>
    <col min="9495" max="9495" width="8.85546875" style="2" customWidth="1"/>
    <col min="9496" max="9496" width="8.7109375" style="2" customWidth="1"/>
    <col min="9497" max="9497" width="14.85546875" style="2" customWidth="1"/>
    <col min="9498" max="9498" width="87.42578125" style="2" customWidth="1"/>
    <col min="9499" max="9499" width="25" style="2" customWidth="1"/>
    <col min="9500" max="9500" width="41.28515625" style="2" customWidth="1"/>
    <col min="9501" max="9728" width="11.42578125" style="2"/>
    <col min="9729" max="9729" width="26.42578125" style="2" customWidth="1"/>
    <col min="9730" max="9730" width="21.7109375" style="2" customWidth="1"/>
    <col min="9731" max="9731" width="19.85546875" style="2" customWidth="1"/>
    <col min="9732" max="9732" width="19.7109375" style="2" customWidth="1"/>
    <col min="9733" max="9733" width="5.5703125" style="2" customWidth="1"/>
    <col min="9734" max="9734" width="32" style="2" customWidth="1"/>
    <col min="9735" max="9735" width="29.85546875" style="2" customWidth="1"/>
    <col min="9736" max="9736" width="18" style="2" customWidth="1"/>
    <col min="9737" max="9737" width="17.28515625" style="2" customWidth="1"/>
    <col min="9738" max="9738" width="22.140625" style="2" customWidth="1"/>
    <col min="9739" max="9739" width="17.28515625" style="2" customWidth="1"/>
    <col min="9740" max="9740" width="16.28515625" style="2" customWidth="1"/>
    <col min="9741" max="9741" width="15.42578125" style="2" customWidth="1"/>
    <col min="9742" max="9742" width="30.85546875" style="2" customWidth="1"/>
    <col min="9743" max="9743" width="8.28515625" style="2" customWidth="1"/>
    <col min="9744" max="9744" width="8.5703125" style="2" customWidth="1"/>
    <col min="9745" max="9745" width="8" style="2" customWidth="1"/>
    <col min="9746" max="9746" width="8.42578125" style="2" customWidth="1"/>
    <col min="9747" max="9747" width="20.140625" style="2" customWidth="1"/>
    <col min="9748" max="9748" width="5.42578125" style="2" customWidth="1"/>
    <col min="9749" max="9749" width="11" style="2" customWidth="1"/>
    <col min="9750" max="9750" width="9.140625" style="2" customWidth="1"/>
    <col min="9751" max="9751" width="8.85546875" style="2" customWidth="1"/>
    <col min="9752" max="9752" width="8.7109375" style="2" customWidth="1"/>
    <col min="9753" max="9753" width="14.85546875" style="2" customWidth="1"/>
    <col min="9754" max="9754" width="87.42578125" style="2" customWidth="1"/>
    <col min="9755" max="9755" width="25" style="2" customWidth="1"/>
    <col min="9756" max="9756" width="41.28515625" style="2" customWidth="1"/>
    <col min="9757" max="9984" width="11.42578125" style="2"/>
    <col min="9985" max="9985" width="26.42578125" style="2" customWidth="1"/>
    <col min="9986" max="9986" width="21.7109375" style="2" customWidth="1"/>
    <col min="9987" max="9987" width="19.85546875" style="2" customWidth="1"/>
    <col min="9988" max="9988" width="19.7109375" style="2" customWidth="1"/>
    <col min="9989" max="9989" width="5.5703125" style="2" customWidth="1"/>
    <col min="9990" max="9990" width="32" style="2" customWidth="1"/>
    <col min="9991" max="9991" width="29.85546875" style="2" customWidth="1"/>
    <col min="9992" max="9992" width="18" style="2" customWidth="1"/>
    <col min="9993" max="9993" width="17.28515625" style="2" customWidth="1"/>
    <col min="9994" max="9994" width="22.140625" style="2" customWidth="1"/>
    <col min="9995" max="9995" width="17.28515625" style="2" customWidth="1"/>
    <col min="9996" max="9996" width="16.28515625" style="2" customWidth="1"/>
    <col min="9997" max="9997" width="15.42578125" style="2" customWidth="1"/>
    <col min="9998" max="9998" width="30.85546875" style="2" customWidth="1"/>
    <col min="9999" max="9999" width="8.28515625" style="2" customWidth="1"/>
    <col min="10000" max="10000" width="8.5703125" style="2" customWidth="1"/>
    <col min="10001" max="10001" width="8" style="2" customWidth="1"/>
    <col min="10002" max="10002" width="8.42578125" style="2" customWidth="1"/>
    <col min="10003" max="10003" width="20.140625" style="2" customWidth="1"/>
    <col min="10004" max="10004" width="5.42578125" style="2" customWidth="1"/>
    <col min="10005" max="10005" width="11" style="2" customWidth="1"/>
    <col min="10006" max="10006" width="9.140625" style="2" customWidth="1"/>
    <col min="10007" max="10007" width="8.85546875" style="2" customWidth="1"/>
    <col min="10008" max="10008" width="8.7109375" style="2" customWidth="1"/>
    <col min="10009" max="10009" width="14.85546875" style="2" customWidth="1"/>
    <col min="10010" max="10010" width="87.42578125" style="2" customWidth="1"/>
    <col min="10011" max="10011" width="25" style="2" customWidth="1"/>
    <col min="10012" max="10012" width="41.28515625" style="2" customWidth="1"/>
    <col min="10013" max="10240" width="11.42578125" style="2"/>
    <col min="10241" max="10241" width="26.42578125" style="2" customWidth="1"/>
    <col min="10242" max="10242" width="21.7109375" style="2" customWidth="1"/>
    <col min="10243" max="10243" width="19.85546875" style="2" customWidth="1"/>
    <col min="10244" max="10244" width="19.7109375" style="2" customWidth="1"/>
    <col min="10245" max="10245" width="5.5703125" style="2" customWidth="1"/>
    <col min="10246" max="10246" width="32" style="2" customWidth="1"/>
    <col min="10247" max="10247" width="29.85546875" style="2" customWidth="1"/>
    <col min="10248" max="10248" width="18" style="2" customWidth="1"/>
    <col min="10249" max="10249" width="17.28515625" style="2" customWidth="1"/>
    <col min="10250" max="10250" width="22.140625" style="2" customWidth="1"/>
    <col min="10251" max="10251" width="17.28515625" style="2" customWidth="1"/>
    <col min="10252" max="10252" width="16.28515625" style="2" customWidth="1"/>
    <col min="10253" max="10253" width="15.42578125" style="2" customWidth="1"/>
    <col min="10254" max="10254" width="30.85546875" style="2" customWidth="1"/>
    <col min="10255" max="10255" width="8.28515625" style="2" customWidth="1"/>
    <col min="10256" max="10256" width="8.5703125" style="2" customWidth="1"/>
    <col min="10257" max="10257" width="8" style="2" customWidth="1"/>
    <col min="10258" max="10258" width="8.42578125" style="2" customWidth="1"/>
    <col min="10259" max="10259" width="20.140625" style="2" customWidth="1"/>
    <col min="10260" max="10260" width="5.42578125" style="2" customWidth="1"/>
    <col min="10261" max="10261" width="11" style="2" customWidth="1"/>
    <col min="10262" max="10262" width="9.140625" style="2" customWidth="1"/>
    <col min="10263" max="10263" width="8.85546875" style="2" customWidth="1"/>
    <col min="10264" max="10264" width="8.7109375" style="2" customWidth="1"/>
    <col min="10265" max="10265" width="14.85546875" style="2" customWidth="1"/>
    <col min="10266" max="10266" width="87.42578125" style="2" customWidth="1"/>
    <col min="10267" max="10267" width="25" style="2" customWidth="1"/>
    <col min="10268" max="10268" width="41.28515625" style="2" customWidth="1"/>
    <col min="10269" max="10496" width="11.42578125" style="2"/>
    <col min="10497" max="10497" width="26.42578125" style="2" customWidth="1"/>
    <col min="10498" max="10498" width="21.7109375" style="2" customWidth="1"/>
    <col min="10499" max="10499" width="19.85546875" style="2" customWidth="1"/>
    <col min="10500" max="10500" width="19.7109375" style="2" customWidth="1"/>
    <col min="10501" max="10501" width="5.5703125" style="2" customWidth="1"/>
    <col min="10502" max="10502" width="32" style="2" customWidth="1"/>
    <col min="10503" max="10503" width="29.85546875" style="2" customWidth="1"/>
    <col min="10504" max="10504" width="18" style="2" customWidth="1"/>
    <col min="10505" max="10505" width="17.28515625" style="2" customWidth="1"/>
    <col min="10506" max="10506" width="22.140625" style="2" customWidth="1"/>
    <col min="10507" max="10507" width="17.28515625" style="2" customWidth="1"/>
    <col min="10508" max="10508" width="16.28515625" style="2" customWidth="1"/>
    <col min="10509" max="10509" width="15.42578125" style="2" customWidth="1"/>
    <col min="10510" max="10510" width="30.85546875" style="2" customWidth="1"/>
    <col min="10511" max="10511" width="8.28515625" style="2" customWidth="1"/>
    <col min="10512" max="10512" width="8.5703125" style="2" customWidth="1"/>
    <col min="10513" max="10513" width="8" style="2" customWidth="1"/>
    <col min="10514" max="10514" width="8.42578125" style="2" customWidth="1"/>
    <col min="10515" max="10515" width="20.140625" style="2" customWidth="1"/>
    <col min="10516" max="10516" width="5.42578125" style="2" customWidth="1"/>
    <col min="10517" max="10517" width="11" style="2" customWidth="1"/>
    <col min="10518" max="10518" width="9.140625" style="2" customWidth="1"/>
    <col min="10519" max="10519" width="8.85546875" style="2" customWidth="1"/>
    <col min="10520" max="10520" width="8.7109375" style="2" customWidth="1"/>
    <col min="10521" max="10521" width="14.85546875" style="2" customWidth="1"/>
    <col min="10522" max="10522" width="87.42578125" style="2" customWidth="1"/>
    <col min="10523" max="10523" width="25" style="2" customWidth="1"/>
    <col min="10524" max="10524" width="41.28515625" style="2" customWidth="1"/>
    <col min="10525" max="10752" width="11.42578125" style="2"/>
    <col min="10753" max="10753" width="26.42578125" style="2" customWidth="1"/>
    <col min="10754" max="10754" width="21.7109375" style="2" customWidth="1"/>
    <col min="10755" max="10755" width="19.85546875" style="2" customWidth="1"/>
    <col min="10756" max="10756" width="19.7109375" style="2" customWidth="1"/>
    <col min="10757" max="10757" width="5.5703125" style="2" customWidth="1"/>
    <col min="10758" max="10758" width="32" style="2" customWidth="1"/>
    <col min="10759" max="10759" width="29.85546875" style="2" customWidth="1"/>
    <col min="10760" max="10760" width="18" style="2" customWidth="1"/>
    <col min="10761" max="10761" width="17.28515625" style="2" customWidth="1"/>
    <col min="10762" max="10762" width="22.140625" style="2" customWidth="1"/>
    <col min="10763" max="10763" width="17.28515625" style="2" customWidth="1"/>
    <col min="10764" max="10764" width="16.28515625" style="2" customWidth="1"/>
    <col min="10765" max="10765" width="15.42578125" style="2" customWidth="1"/>
    <col min="10766" max="10766" width="30.85546875" style="2" customWidth="1"/>
    <col min="10767" max="10767" width="8.28515625" style="2" customWidth="1"/>
    <col min="10768" max="10768" width="8.5703125" style="2" customWidth="1"/>
    <col min="10769" max="10769" width="8" style="2" customWidth="1"/>
    <col min="10770" max="10770" width="8.42578125" style="2" customWidth="1"/>
    <col min="10771" max="10771" width="20.140625" style="2" customWidth="1"/>
    <col min="10772" max="10772" width="5.42578125" style="2" customWidth="1"/>
    <col min="10773" max="10773" width="11" style="2" customWidth="1"/>
    <col min="10774" max="10774" width="9.140625" style="2" customWidth="1"/>
    <col min="10775" max="10775" width="8.85546875" style="2" customWidth="1"/>
    <col min="10776" max="10776" width="8.7109375" style="2" customWidth="1"/>
    <col min="10777" max="10777" width="14.85546875" style="2" customWidth="1"/>
    <col min="10778" max="10778" width="87.42578125" style="2" customWidth="1"/>
    <col min="10779" max="10779" width="25" style="2" customWidth="1"/>
    <col min="10780" max="10780" width="41.28515625" style="2" customWidth="1"/>
    <col min="10781" max="11008" width="11.42578125" style="2"/>
    <col min="11009" max="11009" width="26.42578125" style="2" customWidth="1"/>
    <col min="11010" max="11010" width="21.7109375" style="2" customWidth="1"/>
    <col min="11011" max="11011" width="19.85546875" style="2" customWidth="1"/>
    <col min="11012" max="11012" width="19.7109375" style="2" customWidth="1"/>
    <col min="11013" max="11013" width="5.5703125" style="2" customWidth="1"/>
    <col min="11014" max="11014" width="32" style="2" customWidth="1"/>
    <col min="11015" max="11015" width="29.85546875" style="2" customWidth="1"/>
    <col min="11016" max="11016" width="18" style="2" customWidth="1"/>
    <col min="11017" max="11017" width="17.28515625" style="2" customWidth="1"/>
    <col min="11018" max="11018" width="22.140625" style="2" customWidth="1"/>
    <col min="11019" max="11019" width="17.28515625" style="2" customWidth="1"/>
    <col min="11020" max="11020" width="16.28515625" style="2" customWidth="1"/>
    <col min="11021" max="11021" width="15.42578125" style="2" customWidth="1"/>
    <col min="11022" max="11022" width="30.85546875" style="2" customWidth="1"/>
    <col min="11023" max="11023" width="8.28515625" style="2" customWidth="1"/>
    <col min="11024" max="11024" width="8.5703125" style="2" customWidth="1"/>
    <col min="11025" max="11025" width="8" style="2" customWidth="1"/>
    <col min="11026" max="11026" width="8.42578125" style="2" customWidth="1"/>
    <col min="11027" max="11027" width="20.140625" style="2" customWidth="1"/>
    <col min="11028" max="11028" width="5.42578125" style="2" customWidth="1"/>
    <col min="11029" max="11029" width="11" style="2" customWidth="1"/>
    <col min="11030" max="11030" width="9.140625" style="2" customWidth="1"/>
    <col min="11031" max="11031" width="8.85546875" style="2" customWidth="1"/>
    <col min="11032" max="11032" width="8.7109375" style="2" customWidth="1"/>
    <col min="11033" max="11033" width="14.85546875" style="2" customWidth="1"/>
    <col min="11034" max="11034" width="87.42578125" style="2" customWidth="1"/>
    <col min="11035" max="11035" width="25" style="2" customWidth="1"/>
    <col min="11036" max="11036" width="41.28515625" style="2" customWidth="1"/>
    <col min="11037" max="11264" width="11.42578125" style="2"/>
    <col min="11265" max="11265" width="26.42578125" style="2" customWidth="1"/>
    <col min="11266" max="11266" width="21.7109375" style="2" customWidth="1"/>
    <col min="11267" max="11267" width="19.85546875" style="2" customWidth="1"/>
    <col min="11268" max="11268" width="19.7109375" style="2" customWidth="1"/>
    <col min="11269" max="11269" width="5.5703125" style="2" customWidth="1"/>
    <col min="11270" max="11270" width="32" style="2" customWidth="1"/>
    <col min="11271" max="11271" width="29.85546875" style="2" customWidth="1"/>
    <col min="11272" max="11272" width="18" style="2" customWidth="1"/>
    <col min="11273" max="11273" width="17.28515625" style="2" customWidth="1"/>
    <col min="11274" max="11274" width="22.140625" style="2" customWidth="1"/>
    <col min="11275" max="11275" width="17.28515625" style="2" customWidth="1"/>
    <col min="11276" max="11276" width="16.28515625" style="2" customWidth="1"/>
    <col min="11277" max="11277" width="15.42578125" style="2" customWidth="1"/>
    <col min="11278" max="11278" width="30.85546875" style="2" customWidth="1"/>
    <col min="11279" max="11279" width="8.28515625" style="2" customWidth="1"/>
    <col min="11280" max="11280" width="8.5703125" style="2" customWidth="1"/>
    <col min="11281" max="11281" width="8" style="2" customWidth="1"/>
    <col min="11282" max="11282" width="8.42578125" style="2" customWidth="1"/>
    <col min="11283" max="11283" width="20.140625" style="2" customWidth="1"/>
    <col min="11284" max="11284" width="5.42578125" style="2" customWidth="1"/>
    <col min="11285" max="11285" width="11" style="2" customWidth="1"/>
    <col min="11286" max="11286" width="9.140625" style="2" customWidth="1"/>
    <col min="11287" max="11287" width="8.85546875" style="2" customWidth="1"/>
    <col min="11288" max="11288" width="8.7109375" style="2" customWidth="1"/>
    <col min="11289" max="11289" width="14.85546875" style="2" customWidth="1"/>
    <col min="11290" max="11290" width="87.42578125" style="2" customWidth="1"/>
    <col min="11291" max="11291" width="25" style="2" customWidth="1"/>
    <col min="11292" max="11292" width="41.28515625" style="2" customWidth="1"/>
    <col min="11293" max="11520" width="11.42578125" style="2"/>
    <col min="11521" max="11521" width="26.42578125" style="2" customWidth="1"/>
    <col min="11522" max="11522" width="21.7109375" style="2" customWidth="1"/>
    <col min="11523" max="11523" width="19.85546875" style="2" customWidth="1"/>
    <col min="11524" max="11524" width="19.7109375" style="2" customWidth="1"/>
    <col min="11525" max="11525" width="5.5703125" style="2" customWidth="1"/>
    <col min="11526" max="11526" width="32" style="2" customWidth="1"/>
    <col min="11527" max="11527" width="29.85546875" style="2" customWidth="1"/>
    <col min="11528" max="11528" width="18" style="2" customWidth="1"/>
    <col min="11529" max="11529" width="17.28515625" style="2" customWidth="1"/>
    <col min="11530" max="11530" width="22.140625" style="2" customWidth="1"/>
    <col min="11531" max="11531" width="17.28515625" style="2" customWidth="1"/>
    <col min="11532" max="11532" width="16.28515625" style="2" customWidth="1"/>
    <col min="11533" max="11533" width="15.42578125" style="2" customWidth="1"/>
    <col min="11534" max="11534" width="30.85546875" style="2" customWidth="1"/>
    <col min="11535" max="11535" width="8.28515625" style="2" customWidth="1"/>
    <col min="11536" max="11536" width="8.5703125" style="2" customWidth="1"/>
    <col min="11537" max="11537" width="8" style="2" customWidth="1"/>
    <col min="11538" max="11538" width="8.42578125" style="2" customWidth="1"/>
    <col min="11539" max="11539" width="20.140625" style="2" customWidth="1"/>
    <col min="11540" max="11540" width="5.42578125" style="2" customWidth="1"/>
    <col min="11541" max="11541" width="11" style="2" customWidth="1"/>
    <col min="11542" max="11542" width="9.140625" style="2" customWidth="1"/>
    <col min="11543" max="11543" width="8.85546875" style="2" customWidth="1"/>
    <col min="11544" max="11544" width="8.7109375" style="2" customWidth="1"/>
    <col min="11545" max="11545" width="14.85546875" style="2" customWidth="1"/>
    <col min="11546" max="11546" width="87.42578125" style="2" customWidth="1"/>
    <col min="11547" max="11547" width="25" style="2" customWidth="1"/>
    <col min="11548" max="11548" width="41.28515625" style="2" customWidth="1"/>
    <col min="11549" max="11776" width="11.42578125" style="2"/>
    <col min="11777" max="11777" width="26.42578125" style="2" customWidth="1"/>
    <col min="11778" max="11778" width="21.7109375" style="2" customWidth="1"/>
    <col min="11779" max="11779" width="19.85546875" style="2" customWidth="1"/>
    <col min="11780" max="11780" width="19.7109375" style="2" customWidth="1"/>
    <col min="11781" max="11781" width="5.5703125" style="2" customWidth="1"/>
    <col min="11782" max="11782" width="32" style="2" customWidth="1"/>
    <col min="11783" max="11783" width="29.85546875" style="2" customWidth="1"/>
    <col min="11784" max="11784" width="18" style="2" customWidth="1"/>
    <col min="11785" max="11785" width="17.28515625" style="2" customWidth="1"/>
    <col min="11786" max="11786" width="22.140625" style="2" customWidth="1"/>
    <col min="11787" max="11787" width="17.28515625" style="2" customWidth="1"/>
    <col min="11788" max="11788" width="16.28515625" style="2" customWidth="1"/>
    <col min="11789" max="11789" width="15.42578125" style="2" customWidth="1"/>
    <col min="11790" max="11790" width="30.85546875" style="2" customWidth="1"/>
    <col min="11791" max="11791" width="8.28515625" style="2" customWidth="1"/>
    <col min="11792" max="11792" width="8.5703125" style="2" customWidth="1"/>
    <col min="11793" max="11793" width="8" style="2" customWidth="1"/>
    <col min="11794" max="11794" width="8.42578125" style="2" customWidth="1"/>
    <col min="11795" max="11795" width="20.140625" style="2" customWidth="1"/>
    <col min="11796" max="11796" width="5.42578125" style="2" customWidth="1"/>
    <col min="11797" max="11797" width="11" style="2" customWidth="1"/>
    <col min="11798" max="11798" width="9.140625" style="2" customWidth="1"/>
    <col min="11799" max="11799" width="8.85546875" style="2" customWidth="1"/>
    <col min="11800" max="11800" width="8.7109375" style="2" customWidth="1"/>
    <col min="11801" max="11801" width="14.85546875" style="2" customWidth="1"/>
    <col min="11802" max="11802" width="87.42578125" style="2" customWidth="1"/>
    <col min="11803" max="11803" width="25" style="2" customWidth="1"/>
    <col min="11804" max="11804" width="41.28515625" style="2" customWidth="1"/>
    <col min="11805" max="12032" width="11.42578125" style="2"/>
    <col min="12033" max="12033" width="26.42578125" style="2" customWidth="1"/>
    <col min="12034" max="12034" width="21.7109375" style="2" customWidth="1"/>
    <col min="12035" max="12035" width="19.85546875" style="2" customWidth="1"/>
    <col min="12036" max="12036" width="19.7109375" style="2" customWidth="1"/>
    <col min="12037" max="12037" width="5.5703125" style="2" customWidth="1"/>
    <col min="12038" max="12038" width="32" style="2" customWidth="1"/>
    <col min="12039" max="12039" width="29.85546875" style="2" customWidth="1"/>
    <col min="12040" max="12040" width="18" style="2" customWidth="1"/>
    <col min="12041" max="12041" width="17.28515625" style="2" customWidth="1"/>
    <col min="12042" max="12042" width="22.140625" style="2" customWidth="1"/>
    <col min="12043" max="12043" width="17.28515625" style="2" customWidth="1"/>
    <col min="12044" max="12044" width="16.28515625" style="2" customWidth="1"/>
    <col min="12045" max="12045" width="15.42578125" style="2" customWidth="1"/>
    <col min="12046" max="12046" width="30.85546875" style="2" customWidth="1"/>
    <col min="12047" max="12047" width="8.28515625" style="2" customWidth="1"/>
    <col min="12048" max="12048" width="8.5703125" style="2" customWidth="1"/>
    <col min="12049" max="12049" width="8" style="2" customWidth="1"/>
    <col min="12050" max="12050" width="8.42578125" style="2" customWidth="1"/>
    <col min="12051" max="12051" width="20.140625" style="2" customWidth="1"/>
    <col min="12052" max="12052" width="5.42578125" style="2" customWidth="1"/>
    <col min="12053" max="12053" width="11" style="2" customWidth="1"/>
    <col min="12054" max="12054" width="9.140625" style="2" customWidth="1"/>
    <col min="12055" max="12055" width="8.85546875" style="2" customWidth="1"/>
    <col min="12056" max="12056" width="8.7109375" style="2" customWidth="1"/>
    <col min="12057" max="12057" width="14.85546875" style="2" customWidth="1"/>
    <col min="12058" max="12058" width="87.42578125" style="2" customWidth="1"/>
    <col min="12059" max="12059" width="25" style="2" customWidth="1"/>
    <col min="12060" max="12060" width="41.28515625" style="2" customWidth="1"/>
    <col min="12061" max="12288" width="11.42578125" style="2"/>
    <col min="12289" max="12289" width="26.42578125" style="2" customWidth="1"/>
    <col min="12290" max="12290" width="21.7109375" style="2" customWidth="1"/>
    <col min="12291" max="12291" width="19.85546875" style="2" customWidth="1"/>
    <col min="12292" max="12292" width="19.7109375" style="2" customWidth="1"/>
    <col min="12293" max="12293" width="5.5703125" style="2" customWidth="1"/>
    <col min="12294" max="12294" width="32" style="2" customWidth="1"/>
    <col min="12295" max="12295" width="29.85546875" style="2" customWidth="1"/>
    <col min="12296" max="12296" width="18" style="2" customWidth="1"/>
    <col min="12297" max="12297" width="17.28515625" style="2" customWidth="1"/>
    <col min="12298" max="12298" width="22.140625" style="2" customWidth="1"/>
    <col min="12299" max="12299" width="17.28515625" style="2" customWidth="1"/>
    <col min="12300" max="12300" width="16.28515625" style="2" customWidth="1"/>
    <col min="12301" max="12301" width="15.42578125" style="2" customWidth="1"/>
    <col min="12302" max="12302" width="30.85546875" style="2" customWidth="1"/>
    <col min="12303" max="12303" width="8.28515625" style="2" customWidth="1"/>
    <col min="12304" max="12304" width="8.5703125" style="2" customWidth="1"/>
    <col min="12305" max="12305" width="8" style="2" customWidth="1"/>
    <col min="12306" max="12306" width="8.42578125" style="2" customWidth="1"/>
    <col min="12307" max="12307" width="20.140625" style="2" customWidth="1"/>
    <col min="12308" max="12308" width="5.42578125" style="2" customWidth="1"/>
    <col min="12309" max="12309" width="11" style="2" customWidth="1"/>
    <col min="12310" max="12310" width="9.140625" style="2" customWidth="1"/>
    <col min="12311" max="12311" width="8.85546875" style="2" customWidth="1"/>
    <col min="12312" max="12312" width="8.7109375" style="2" customWidth="1"/>
    <col min="12313" max="12313" width="14.85546875" style="2" customWidth="1"/>
    <col min="12314" max="12314" width="87.42578125" style="2" customWidth="1"/>
    <col min="12315" max="12315" width="25" style="2" customWidth="1"/>
    <col min="12316" max="12316" width="41.28515625" style="2" customWidth="1"/>
    <col min="12317" max="12544" width="11.42578125" style="2"/>
    <col min="12545" max="12545" width="26.42578125" style="2" customWidth="1"/>
    <col min="12546" max="12546" width="21.7109375" style="2" customWidth="1"/>
    <col min="12547" max="12547" width="19.85546875" style="2" customWidth="1"/>
    <col min="12548" max="12548" width="19.7109375" style="2" customWidth="1"/>
    <col min="12549" max="12549" width="5.5703125" style="2" customWidth="1"/>
    <col min="12550" max="12550" width="32" style="2" customWidth="1"/>
    <col min="12551" max="12551" width="29.85546875" style="2" customWidth="1"/>
    <col min="12552" max="12552" width="18" style="2" customWidth="1"/>
    <col min="12553" max="12553" width="17.28515625" style="2" customWidth="1"/>
    <col min="12554" max="12554" width="22.140625" style="2" customWidth="1"/>
    <col min="12555" max="12555" width="17.28515625" style="2" customWidth="1"/>
    <col min="12556" max="12556" width="16.28515625" style="2" customWidth="1"/>
    <col min="12557" max="12557" width="15.42578125" style="2" customWidth="1"/>
    <col min="12558" max="12558" width="30.85546875" style="2" customWidth="1"/>
    <col min="12559" max="12559" width="8.28515625" style="2" customWidth="1"/>
    <col min="12560" max="12560" width="8.5703125" style="2" customWidth="1"/>
    <col min="12561" max="12561" width="8" style="2" customWidth="1"/>
    <col min="12562" max="12562" width="8.42578125" style="2" customWidth="1"/>
    <col min="12563" max="12563" width="20.140625" style="2" customWidth="1"/>
    <col min="12564" max="12564" width="5.42578125" style="2" customWidth="1"/>
    <col min="12565" max="12565" width="11" style="2" customWidth="1"/>
    <col min="12566" max="12566" width="9.140625" style="2" customWidth="1"/>
    <col min="12567" max="12567" width="8.85546875" style="2" customWidth="1"/>
    <col min="12568" max="12568" width="8.7109375" style="2" customWidth="1"/>
    <col min="12569" max="12569" width="14.85546875" style="2" customWidth="1"/>
    <col min="12570" max="12570" width="87.42578125" style="2" customWidth="1"/>
    <col min="12571" max="12571" width="25" style="2" customWidth="1"/>
    <col min="12572" max="12572" width="41.28515625" style="2" customWidth="1"/>
    <col min="12573" max="12800" width="11.42578125" style="2"/>
    <col min="12801" max="12801" width="26.42578125" style="2" customWidth="1"/>
    <col min="12802" max="12802" width="21.7109375" style="2" customWidth="1"/>
    <col min="12803" max="12803" width="19.85546875" style="2" customWidth="1"/>
    <col min="12804" max="12804" width="19.7109375" style="2" customWidth="1"/>
    <col min="12805" max="12805" width="5.5703125" style="2" customWidth="1"/>
    <col min="12806" max="12806" width="32" style="2" customWidth="1"/>
    <col min="12807" max="12807" width="29.85546875" style="2" customWidth="1"/>
    <col min="12808" max="12808" width="18" style="2" customWidth="1"/>
    <col min="12809" max="12809" width="17.28515625" style="2" customWidth="1"/>
    <col min="12810" max="12810" width="22.140625" style="2" customWidth="1"/>
    <col min="12811" max="12811" width="17.28515625" style="2" customWidth="1"/>
    <col min="12812" max="12812" width="16.28515625" style="2" customWidth="1"/>
    <col min="12813" max="12813" width="15.42578125" style="2" customWidth="1"/>
    <col min="12814" max="12814" width="30.85546875" style="2" customWidth="1"/>
    <col min="12815" max="12815" width="8.28515625" style="2" customWidth="1"/>
    <col min="12816" max="12816" width="8.5703125" style="2" customWidth="1"/>
    <col min="12817" max="12817" width="8" style="2" customWidth="1"/>
    <col min="12818" max="12818" width="8.42578125" style="2" customWidth="1"/>
    <col min="12819" max="12819" width="20.140625" style="2" customWidth="1"/>
    <col min="12820" max="12820" width="5.42578125" style="2" customWidth="1"/>
    <col min="12821" max="12821" width="11" style="2" customWidth="1"/>
    <col min="12822" max="12822" width="9.140625" style="2" customWidth="1"/>
    <col min="12823" max="12823" width="8.85546875" style="2" customWidth="1"/>
    <col min="12824" max="12824" width="8.7109375" style="2" customWidth="1"/>
    <col min="12825" max="12825" width="14.85546875" style="2" customWidth="1"/>
    <col min="12826" max="12826" width="87.42578125" style="2" customWidth="1"/>
    <col min="12827" max="12827" width="25" style="2" customWidth="1"/>
    <col min="12828" max="12828" width="41.28515625" style="2" customWidth="1"/>
    <col min="12829" max="13056" width="11.42578125" style="2"/>
    <col min="13057" max="13057" width="26.42578125" style="2" customWidth="1"/>
    <col min="13058" max="13058" width="21.7109375" style="2" customWidth="1"/>
    <col min="13059" max="13059" width="19.85546875" style="2" customWidth="1"/>
    <col min="13060" max="13060" width="19.7109375" style="2" customWidth="1"/>
    <col min="13061" max="13061" width="5.5703125" style="2" customWidth="1"/>
    <col min="13062" max="13062" width="32" style="2" customWidth="1"/>
    <col min="13063" max="13063" width="29.85546875" style="2" customWidth="1"/>
    <col min="13064" max="13064" width="18" style="2" customWidth="1"/>
    <col min="13065" max="13065" width="17.28515625" style="2" customWidth="1"/>
    <col min="13066" max="13066" width="22.140625" style="2" customWidth="1"/>
    <col min="13067" max="13067" width="17.28515625" style="2" customWidth="1"/>
    <col min="13068" max="13068" width="16.28515625" style="2" customWidth="1"/>
    <col min="13069" max="13069" width="15.42578125" style="2" customWidth="1"/>
    <col min="13070" max="13070" width="30.85546875" style="2" customWidth="1"/>
    <col min="13071" max="13071" width="8.28515625" style="2" customWidth="1"/>
    <col min="13072" max="13072" width="8.5703125" style="2" customWidth="1"/>
    <col min="13073" max="13073" width="8" style="2" customWidth="1"/>
    <col min="13074" max="13074" width="8.42578125" style="2" customWidth="1"/>
    <col min="13075" max="13075" width="20.140625" style="2" customWidth="1"/>
    <col min="13076" max="13076" width="5.42578125" style="2" customWidth="1"/>
    <col min="13077" max="13077" width="11" style="2" customWidth="1"/>
    <col min="13078" max="13078" width="9.140625" style="2" customWidth="1"/>
    <col min="13079" max="13079" width="8.85546875" style="2" customWidth="1"/>
    <col min="13080" max="13080" width="8.7109375" style="2" customWidth="1"/>
    <col min="13081" max="13081" width="14.85546875" style="2" customWidth="1"/>
    <col min="13082" max="13082" width="87.42578125" style="2" customWidth="1"/>
    <col min="13083" max="13083" width="25" style="2" customWidth="1"/>
    <col min="13084" max="13084" width="41.28515625" style="2" customWidth="1"/>
    <col min="13085" max="13312" width="11.42578125" style="2"/>
    <col min="13313" max="13313" width="26.42578125" style="2" customWidth="1"/>
    <col min="13314" max="13314" width="21.7109375" style="2" customWidth="1"/>
    <col min="13315" max="13315" width="19.85546875" style="2" customWidth="1"/>
    <col min="13316" max="13316" width="19.7109375" style="2" customWidth="1"/>
    <col min="13317" max="13317" width="5.5703125" style="2" customWidth="1"/>
    <col min="13318" max="13318" width="32" style="2" customWidth="1"/>
    <col min="13319" max="13319" width="29.85546875" style="2" customWidth="1"/>
    <col min="13320" max="13320" width="18" style="2" customWidth="1"/>
    <col min="13321" max="13321" width="17.28515625" style="2" customWidth="1"/>
    <col min="13322" max="13322" width="22.140625" style="2" customWidth="1"/>
    <col min="13323" max="13323" width="17.28515625" style="2" customWidth="1"/>
    <col min="13324" max="13324" width="16.28515625" style="2" customWidth="1"/>
    <col min="13325" max="13325" width="15.42578125" style="2" customWidth="1"/>
    <col min="13326" max="13326" width="30.85546875" style="2" customWidth="1"/>
    <col min="13327" max="13327" width="8.28515625" style="2" customWidth="1"/>
    <col min="13328" max="13328" width="8.5703125" style="2" customWidth="1"/>
    <col min="13329" max="13329" width="8" style="2" customWidth="1"/>
    <col min="13330" max="13330" width="8.42578125" style="2" customWidth="1"/>
    <col min="13331" max="13331" width="20.140625" style="2" customWidth="1"/>
    <col min="13332" max="13332" width="5.42578125" style="2" customWidth="1"/>
    <col min="13333" max="13333" width="11" style="2" customWidth="1"/>
    <col min="13334" max="13334" width="9.140625" style="2" customWidth="1"/>
    <col min="13335" max="13335" width="8.85546875" style="2" customWidth="1"/>
    <col min="13336" max="13336" width="8.7109375" style="2" customWidth="1"/>
    <col min="13337" max="13337" width="14.85546875" style="2" customWidth="1"/>
    <col min="13338" max="13338" width="87.42578125" style="2" customWidth="1"/>
    <col min="13339" max="13339" width="25" style="2" customWidth="1"/>
    <col min="13340" max="13340" width="41.28515625" style="2" customWidth="1"/>
    <col min="13341" max="13568" width="11.42578125" style="2"/>
    <col min="13569" max="13569" width="26.42578125" style="2" customWidth="1"/>
    <col min="13570" max="13570" width="21.7109375" style="2" customWidth="1"/>
    <col min="13571" max="13571" width="19.85546875" style="2" customWidth="1"/>
    <col min="13572" max="13572" width="19.7109375" style="2" customWidth="1"/>
    <col min="13573" max="13573" width="5.5703125" style="2" customWidth="1"/>
    <col min="13574" max="13574" width="32" style="2" customWidth="1"/>
    <col min="13575" max="13575" width="29.85546875" style="2" customWidth="1"/>
    <col min="13576" max="13576" width="18" style="2" customWidth="1"/>
    <col min="13577" max="13577" width="17.28515625" style="2" customWidth="1"/>
    <col min="13578" max="13578" width="22.140625" style="2" customWidth="1"/>
    <col min="13579" max="13579" width="17.28515625" style="2" customWidth="1"/>
    <col min="13580" max="13580" width="16.28515625" style="2" customWidth="1"/>
    <col min="13581" max="13581" width="15.42578125" style="2" customWidth="1"/>
    <col min="13582" max="13582" width="30.85546875" style="2" customWidth="1"/>
    <col min="13583" max="13583" width="8.28515625" style="2" customWidth="1"/>
    <col min="13584" max="13584" width="8.5703125" style="2" customWidth="1"/>
    <col min="13585" max="13585" width="8" style="2" customWidth="1"/>
    <col min="13586" max="13586" width="8.42578125" style="2" customWidth="1"/>
    <col min="13587" max="13587" width="20.140625" style="2" customWidth="1"/>
    <col min="13588" max="13588" width="5.42578125" style="2" customWidth="1"/>
    <col min="13589" max="13589" width="11" style="2" customWidth="1"/>
    <col min="13590" max="13590" width="9.140625" style="2" customWidth="1"/>
    <col min="13591" max="13591" width="8.85546875" style="2" customWidth="1"/>
    <col min="13592" max="13592" width="8.7109375" style="2" customWidth="1"/>
    <col min="13593" max="13593" width="14.85546875" style="2" customWidth="1"/>
    <col min="13594" max="13594" width="87.42578125" style="2" customWidth="1"/>
    <col min="13595" max="13595" width="25" style="2" customWidth="1"/>
    <col min="13596" max="13596" width="41.28515625" style="2" customWidth="1"/>
    <col min="13597" max="13824" width="11.42578125" style="2"/>
    <col min="13825" max="13825" width="26.42578125" style="2" customWidth="1"/>
    <col min="13826" max="13826" width="21.7109375" style="2" customWidth="1"/>
    <col min="13827" max="13827" width="19.85546875" style="2" customWidth="1"/>
    <col min="13828" max="13828" width="19.7109375" style="2" customWidth="1"/>
    <col min="13829" max="13829" width="5.5703125" style="2" customWidth="1"/>
    <col min="13830" max="13830" width="32" style="2" customWidth="1"/>
    <col min="13831" max="13831" width="29.85546875" style="2" customWidth="1"/>
    <col min="13832" max="13832" width="18" style="2" customWidth="1"/>
    <col min="13833" max="13833" width="17.28515625" style="2" customWidth="1"/>
    <col min="13834" max="13834" width="22.140625" style="2" customWidth="1"/>
    <col min="13835" max="13835" width="17.28515625" style="2" customWidth="1"/>
    <col min="13836" max="13836" width="16.28515625" style="2" customWidth="1"/>
    <col min="13837" max="13837" width="15.42578125" style="2" customWidth="1"/>
    <col min="13838" max="13838" width="30.85546875" style="2" customWidth="1"/>
    <col min="13839" max="13839" width="8.28515625" style="2" customWidth="1"/>
    <col min="13840" max="13840" width="8.5703125" style="2" customWidth="1"/>
    <col min="13841" max="13841" width="8" style="2" customWidth="1"/>
    <col min="13842" max="13842" width="8.42578125" style="2" customWidth="1"/>
    <col min="13843" max="13843" width="20.140625" style="2" customWidth="1"/>
    <col min="13844" max="13844" width="5.42578125" style="2" customWidth="1"/>
    <col min="13845" max="13845" width="11" style="2" customWidth="1"/>
    <col min="13846" max="13846" width="9.140625" style="2" customWidth="1"/>
    <col min="13847" max="13847" width="8.85546875" style="2" customWidth="1"/>
    <col min="13848" max="13848" width="8.7109375" style="2" customWidth="1"/>
    <col min="13849" max="13849" width="14.85546875" style="2" customWidth="1"/>
    <col min="13850" max="13850" width="87.42578125" style="2" customWidth="1"/>
    <col min="13851" max="13851" width="25" style="2" customWidth="1"/>
    <col min="13852" max="13852" width="41.28515625" style="2" customWidth="1"/>
    <col min="13853" max="14080" width="11.42578125" style="2"/>
    <col min="14081" max="14081" width="26.42578125" style="2" customWidth="1"/>
    <col min="14082" max="14082" width="21.7109375" style="2" customWidth="1"/>
    <col min="14083" max="14083" width="19.85546875" style="2" customWidth="1"/>
    <col min="14084" max="14084" width="19.7109375" style="2" customWidth="1"/>
    <col min="14085" max="14085" width="5.5703125" style="2" customWidth="1"/>
    <col min="14086" max="14086" width="32" style="2" customWidth="1"/>
    <col min="14087" max="14087" width="29.85546875" style="2" customWidth="1"/>
    <col min="14088" max="14088" width="18" style="2" customWidth="1"/>
    <col min="14089" max="14089" width="17.28515625" style="2" customWidth="1"/>
    <col min="14090" max="14090" width="22.140625" style="2" customWidth="1"/>
    <col min="14091" max="14091" width="17.28515625" style="2" customWidth="1"/>
    <col min="14092" max="14092" width="16.28515625" style="2" customWidth="1"/>
    <col min="14093" max="14093" width="15.42578125" style="2" customWidth="1"/>
    <col min="14094" max="14094" width="30.85546875" style="2" customWidth="1"/>
    <col min="14095" max="14095" width="8.28515625" style="2" customWidth="1"/>
    <col min="14096" max="14096" width="8.5703125" style="2" customWidth="1"/>
    <col min="14097" max="14097" width="8" style="2" customWidth="1"/>
    <col min="14098" max="14098" width="8.42578125" style="2" customWidth="1"/>
    <col min="14099" max="14099" width="20.140625" style="2" customWidth="1"/>
    <col min="14100" max="14100" width="5.42578125" style="2" customWidth="1"/>
    <col min="14101" max="14101" width="11" style="2" customWidth="1"/>
    <col min="14102" max="14102" width="9.140625" style="2" customWidth="1"/>
    <col min="14103" max="14103" width="8.85546875" style="2" customWidth="1"/>
    <col min="14104" max="14104" width="8.7109375" style="2" customWidth="1"/>
    <col min="14105" max="14105" width="14.85546875" style="2" customWidth="1"/>
    <col min="14106" max="14106" width="87.42578125" style="2" customWidth="1"/>
    <col min="14107" max="14107" width="25" style="2" customWidth="1"/>
    <col min="14108" max="14108" width="41.28515625" style="2" customWidth="1"/>
    <col min="14109" max="14336" width="11.42578125" style="2"/>
    <col min="14337" max="14337" width="26.42578125" style="2" customWidth="1"/>
    <col min="14338" max="14338" width="21.7109375" style="2" customWidth="1"/>
    <col min="14339" max="14339" width="19.85546875" style="2" customWidth="1"/>
    <col min="14340" max="14340" width="19.7109375" style="2" customWidth="1"/>
    <col min="14341" max="14341" width="5.5703125" style="2" customWidth="1"/>
    <col min="14342" max="14342" width="32" style="2" customWidth="1"/>
    <col min="14343" max="14343" width="29.85546875" style="2" customWidth="1"/>
    <col min="14344" max="14344" width="18" style="2" customWidth="1"/>
    <col min="14345" max="14345" width="17.28515625" style="2" customWidth="1"/>
    <col min="14346" max="14346" width="22.140625" style="2" customWidth="1"/>
    <col min="14347" max="14347" width="17.28515625" style="2" customWidth="1"/>
    <col min="14348" max="14348" width="16.28515625" style="2" customWidth="1"/>
    <col min="14349" max="14349" width="15.42578125" style="2" customWidth="1"/>
    <col min="14350" max="14350" width="30.85546875" style="2" customWidth="1"/>
    <col min="14351" max="14351" width="8.28515625" style="2" customWidth="1"/>
    <col min="14352" max="14352" width="8.5703125" style="2" customWidth="1"/>
    <col min="14353" max="14353" width="8" style="2" customWidth="1"/>
    <col min="14354" max="14354" width="8.42578125" style="2" customWidth="1"/>
    <col min="14355" max="14355" width="20.140625" style="2" customWidth="1"/>
    <col min="14356" max="14356" width="5.42578125" style="2" customWidth="1"/>
    <col min="14357" max="14357" width="11" style="2" customWidth="1"/>
    <col min="14358" max="14358" width="9.140625" style="2" customWidth="1"/>
    <col min="14359" max="14359" width="8.85546875" style="2" customWidth="1"/>
    <col min="14360" max="14360" width="8.7109375" style="2" customWidth="1"/>
    <col min="14361" max="14361" width="14.85546875" style="2" customWidth="1"/>
    <col min="14362" max="14362" width="87.42578125" style="2" customWidth="1"/>
    <col min="14363" max="14363" width="25" style="2" customWidth="1"/>
    <col min="14364" max="14364" width="41.28515625" style="2" customWidth="1"/>
    <col min="14365" max="14592" width="11.42578125" style="2"/>
    <col min="14593" max="14593" width="26.42578125" style="2" customWidth="1"/>
    <col min="14594" max="14594" width="21.7109375" style="2" customWidth="1"/>
    <col min="14595" max="14595" width="19.85546875" style="2" customWidth="1"/>
    <col min="14596" max="14596" width="19.7109375" style="2" customWidth="1"/>
    <col min="14597" max="14597" width="5.5703125" style="2" customWidth="1"/>
    <col min="14598" max="14598" width="32" style="2" customWidth="1"/>
    <col min="14599" max="14599" width="29.85546875" style="2" customWidth="1"/>
    <col min="14600" max="14600" width="18" style="2" customWidth="1"/>
    <col min="14601" max="14601" width="17.28515625" style="2" customWidth="1"/>
    <col min="14602" max="14602" width="22.140625" style="2" customWidth="1"/>
    <col min="14603" max="14603" width="17.28515625" style="2" customWidth="1"/>
    <col min="14604" max="14604" width="16.28515625" style="2" customWidth="1"/>
    <col min="14605" max="14605" width="15.42578125" style="2" customWidth="1"/>
    <col min="14606" max="14606" width="30.85546875" style="2" customWidth="1"/>
    <col min="14607" max="14607" width="8.28515625" style="2" customWidth="1"/>
    <col min="14608" max="14608" width="8.5703125" style="2" customWidth="1"/>
    <col min="14609" max="14609" width="8" style="2" customWidth="1"/>
    <col min="14610" max="14610" width="8.42578125" style="2" customWidth="1"/>
    <col min="14611" max="14611" width="20.140625" style="2" customWidth="1"/>
    <col min="14612" max="14612" width="5.42578125" style="2" customWidth="1"/>
    <col min="14613" max="14613" width="11" style="2" customWidth="1"/>
    <col min="14614" max="14614" width="9.140625" style="2" customWidth="1"/>
    <col min="14615" max="14615" width="8.85546875" style="2" customWidth="1"/>
    <col min="14616" max="14616" width="8.7109375" style="2" customWidth="1"/>
    <col min="14617" max="14617" width="14.85546875" style="2" customWidth="1"/>
    <col min="14618" max="14618" width="87.42578125" style="2" customWidth="1"/>
    <col min="14619" max="14619" width="25" style="2" customWidth="1"/>
    <col min="14620" max="14620" width="41.28515625" style="2" customWidth="1"/>
    <col min="14621" max="14848" width="11.42578125" style="2"/>
    <col min="14849" max="14849" width="26.42578125" style="2" customWidth="1"/>
    <col min="14850" max="14850" width="21.7109375" style="2" customWidth="1"/>
    <col min="14851" max="14851" width="19.85546875" style="2" customWidth="1"/>
    <col min="14852" max="14852" width="19.7109375" style="2" customWidth="1"/>
    <col min="14853" max="14853" width="5.5703125" style="2" customWidth="1"/>
    <col min="14854" max="14854" width="32" style="2" customWidth="1"/>
    <col min="14855" max="14855" width="29.85546875" style="2" customWidth="1"/>
    <col min="14856" max="14856" width="18" style="2" customWidth="1"/>
    <col min="14857" max="14857" width="17.28515625" style="2" customWidth="1"/>
    <col min="14858" max="14858" width="22.140625" style="2" customWidth="1"/>
    <col min="14859" max="14859" width="17.28515625" style="2" customWidth="1"/>
    <col min="14860" max="14860" width="16.28515625" style="2" customWidth="1"/>
    <col min="14861" max="14861" width="15.42578125" style="2" customWidth="1"/>
    <col min="14862" max="14862" width="30.85546875" style="2" customWidth="1"/>
    <col min="14863" max="14863" width="8.28515625" style="2" customWidth="1"/>
    <col min="14864" max="14864" width="8.5703125" style="2" customWidth="1"/>
    <col min="14865" max="14865" width="8" style="2" customWidth="1"/>
    <col min="14866" max="14866" width="8.42578125" style="2" customWidth="1"/>
    <col min="14867" max="14867" width="20.140625" style="2" customWidth="1"/>
    <col min="14868" max="14868" width="5.42578125" style="2" customWidth="1"/>
    <col min="14869" max="14869" width="11" style="2" customWidth="1"/>
    <col min="14870" max="14870" width="9.140625" style="2" customWidth="1"/>
    <col min="14871" max="14871" width="8.85546875" style="2" customWidth="1"/>
    <col min="14872" max="14872" width="8.7109375" style="2" customWidth="1"/>
    <col min="14873" max="14873" width="14.85546875" style="2" customWidth="1"/>
    <col min="14874" max="14874" width="87.42578125" style="2" customWidth="1"/>
    <col min="14875" max="14875" width="25" style="2" customWidth="1"/>
    <col min="14876" max="14876" width="41.28515625" style="2" customWidth="1"/>
    <col min="14877" max="15104" width="11.42578125" style="2"/>
    <col min="15105" max="15105" width="26.42578125" style="2" customWidth="1"/>
    <col min="15106" max="15106" width="21.7109375" style="2" customWidth="1"/>
    <col min="15107" max="15107" width="19.85546875" style="2" customWidth="1"/>
    <col min="15108" max="15108" width="19.7109375" style="2" customWidth="1"/>
    <col min="15109" max="15109" width="5.5703125" style="2" customWidth="1"/>
    <col min="15110" max="15110" width="32" style="2" customWidth="1"/>
    <col min="15111" max="15111" width="29.85546875" style="2" customWidth="1"/>
    <col min="15112" max="15112" width="18" style="2" customWidth="1"/>
    <col min="15113" max="15113" width="17.28515625" style="2" customWidth="1"/>
    <col min="15114" max="15114" width="22.140625" style="2" customWidth="1"/>
    <col min="15115" max="15115" width="17.28515625" style="2" customWidth="1"/>
    <col min="15116" max="15116" width="16.28515625" style="2" customWidth="1"/>
    <col min="15117" max="15117" width="15.42578125" style="2" customWidth="1"/>
    <col min="15118" max="15118" width="30.85546875" style="2" customWidth="1"/>
    <col min="15119" max="15119" width="8.28515625" style="2" customWidth="1"/>
    <col min="15120" max="15120" width="8.5703125" style="2" customWidth="1"/>
    <col min="15121" max="15121" width="8" style="2" customWidth="1"/>
    <col min="15122" max="15122" width="8.42578125" style="2" customWidth="1"/>
    <col min="15123" max="15123" width="20.140625" style="2" customWidth="1"/>
    <col min="15124" max="15124" width="5.42578125" style="2" customWidth="1"/>
    <col min="15125" max="15125" width="11" style="2" customWidth="1"/>
    <col min="15126" max="15126" width="9.140625" style="2" customWidth="1"/>
    <col min="15127" max="15127" width="8.85546875" style="2" customWidth="1"/>
    <col min="15128" max="15128" width="8.7109375" style="2" customWidth="1"/>
    <col min="15129" max="15129" width="14.85546875" style="2" customWidth="1"/>
    <col min="15130" max="15130" width="87.42578125" style="2" customWidth="1"/>
    <col min="15131" max="15131" width="25" style="2" customWidth="1"/>
    <col min="15132" max="15132" width="41.28515625" style="2" customWidth="1"/>
    <col min="15133" max="15360" width="11.42578125" style="2"/>
    <col min="15361" max="15361" width="26.42578125" style="2" customWidth="1"/>
    <col min="15362" max="15362" width="21.7109375" style="2" customWidth="1"/>
    <col min="15363" max="15363" width="19.85546875" style="2" customWidth="1"/>
    <col min="15364" max="15364" width="19.7109375" style="2" customWidth="1"/>
    <col min="15365" max="15365" width="5.5703125" style="2" customWidth="1"/>
    <col min="15366" max="15366" width="32" style="2" customWidth="1"/>
    <col min="15367" max="15367" width="29.85546875" style="2" customWidth="1"/>
    <col min="15368" max="15368" width="18" style="2" customWidth="1"/>
    <col min="15369" max="15369" width="17.28515625" style="2" customWidth="1"/>
    <col min="15370" max="15370" width="22.140625" style="2" customWidth="1"/>
    <col min="15371" max="15371" width="17.28515625" style="2" customWidth="1"/>
    <col min="15372" max="15372" width="16.28515625" style="2" customWidth="1"/>
    <col min="15373" max="15373" width="15.42578125" style="2" customWidth="1"/>
    <col min="15374" max="15374" width="30.85546875" style="2" customWidth="1"/>
    <col min="15375" max="15375" width="8.28515625" style="2" customWidth="1"/>
    <col min="15376" max="15376" width="8.5703125" style="2" customWidth="1"/>
    <col min="15377" max="15377" width="8" style="2" customWidth="1"/>
    <col min="15378" max="15378" width="8.42578125" style="2" customWidth="1"/>
    <col min="15379" max="15379" width="20.140625" style="2" customWidth="1"/>
    <col min="15380" max="15380" width="5.42578125" style="2" customWidth="1"/>
    <col min="15381" max="15381" width="11" style="2" customWidth="1"/>
    <col min="15382" max="15382" width="9.140625" style="2" customWidth="1"/>
    <col min="15383" max="15383" width="8.85546875" style="2" customWidth="1"/>
    <col min="15384" max="15384" width="8.7109375" style="2" customWidth="1"/>
    <col min="15385" max="15385" width="14.85546875" style="2" customWidth="1"/>
    <col min="15386" max="15386" width="87.42578125" style="2" customWidth="1"/>
    <col min="15387" max="15387" width="25" style="2" customWidth="1"/>
    <col min="15388" max="15388" width="41.28515625" style="2" customWidth="1"/>
    <col min="15389" max="15616" width="11.42578125" style="2"/>
    <col min="15617" max="15617" width="26.42578125" style="2" customWidth="1"/>
    <col min="15618" max="15618" width="21.7109375" style="2" customWidth="1"/>
    <col min="15619" max="15619" width="19.85546875" style="2" customWidth="1"/>
    <col min="15620" max="15620" width="19.7109375" style="2" customWidth="1"/>
    <col min="15621" max="15621" width="5.5703125" style="2" customWidth="1"/>
    <col min="15622" max="15622" width="32" style="2" customWidth="1"/>
    <col min="15623" max="15623" width="29.85546875" style="2" customWidth="1"/>
    <col min="15624" max="15624" width="18" style="2" customWidth="1"/>
    <col min="15625" max="15625" width="17.28515625" style="2" customWidth="1"/>
    <col min="15626" max="15626" width="22.140625" style="2" customWidth="1"/>
    <col min="15627" max="15627" width="17.28515625" style="2" customWidth="1"/>
    <col min="15628" max="15628" width="16.28515625" style="2" customWidth="1"/>
    <col min="15629" max="15629" width="15.42578125" style="2" customWidth="1"/>
    <col min="15630" max="15630" width="30.85546875" style="2" customWidth="1"/>
    <col min="15631" max="15631" width="8.28515625" style="2" customWidth="1"/>
    <col min="15632" max="15632" width="8.5703125" style="2" customWidth="1"/>
    <col min="15633" max="15633" width="8" style="2" customWidth="1"/>
    <col min="15634" max="15634" width="8.42578125" style="2" customWidth="1"/>
    <col min="15635" max="15635" width="20.140625" style="2" customWidth="1"/>
    <col min="15636" max="15636" width="5.42578125" style="2" customWidth="1"/>
    <col min="15637" max="15637" width="11" style="2" customWidth="1"/>
    <col min="15638" max="15638" width="9.140625" style="2" customWidth="1"/>
    <col min="15639" max="15639" width="8.85546875" style="2" customWidth="1"/>
    <col min="15640" max="15640" width="8.7109375" style="2" customWidth="1"/>
    <col min="15641" max="15641" width="14.85546875" style="2" customWidth="1"/>
    <col min="15642" max="15642" width="87.42578125" style="2" customWidth="1"/>
    <col min="15643" max="15643" width="25" style="2" customWidth="1"/>
    <col min="15644" max="15644" width="41.28515625" style="2" customWidth="1"/>
    <col min="15645" max="15872" width="11.42578125" style="2"/>
    <col min="15873" max="15873" width="26.42578125" style="2" customWidth="1"/>
    <col min="15874" max="15874" width="21.7109375" style="2" customWidth="1"/>
    <col min="15875" max="15875" width="19.85546875" style="2" customWidth="1"/>
    <col min="15876" max="15876" width="19.7109375" style="2" customWidth="1"/>
    <col min="15877" max="15877" width="5.5703125" style="2" customWidth="1"/>
    <col min="15878" max="15878" width="32" style="2" customWidth="1"/>
    <col min="15879" max="15879" width="29.85546875" style="2" customWidth="1"/>
    <col min="15880" max="15880" width="18" style="2" customWidth="1"/>
    <col min="15881" max="15881" width="17.28515625" style="2" customWidth="1"/>
    <col min="15882" max="15882" width="22.140625" style="2" customWidth="1"/>
    <col min="15883" max="15883" width="17.28515625" style="2" customWidth="1"/>
    <col min="15884" max="15884" width="16.28515625" style="2" customWidth="1"/>
    <col min="15885" max="15885" width="15.42578125" style="2" customWidth="1"/>
    <col min="15886" max="15886" width="30.85546875" style="2" customWidth="1"/>
    <col min="15887" max="15887" width="8.28515625" style="2" customWidth="1"/>
    <col min="15888" max="15888" width="8.5703125" style="2" customWidth="1"/>
    <col min="15889" max="15889" width="8" style="2" customWidth="1"/>
    <col min="15890" max="15890" width="8.42578125" style="2" customWidth="1"/>
    <col min="15891" max="15891" width="20.140625" style="2" customWidth="1"/>
    <col min="15892" max="15892" width="5.42578125" style="2" customWidth="1"/>
    <col min="15893" max="15893" width="11" style="2" customWidth="1"/>
    <col min="15894" max="15894" width="9.140625" style="2" customWidth="1"/>
    <col min="15895" max="15895" width="8.85546875" style="2" customWidth="1"/>
    <col min="15896" max="15896" width="8.7109375" style="2" customWidth="1"/>
    <col min="15897" max="15897" width="14.85546875" style="2" customWidth="1"/>
    <col min="15898" max="15898" width="87.42578125" style="2" customWidth="1"/>
    <col min="15899" max="15899" width="25" style="2" customWidth="1"/>
    <col min="15900" max="15900" width="41.28515625" style="2" customWidth="1"/>
    <col min="15901" max="16128" width="11.42578125" style="2"/>
    <col min="16129" max="16129" width="26.42578125" style="2" customWidth="1"/>
    <col min="16130" max="16130" width="21.7109375" style="2" customWidth="1"/>
    <col min="16131" max="16131" width="19.85546875" style="2" customWidth="1"/>
    <col min="16132" max="16132" width="19.7109375" style="2" customWidth="1"/>
    <col min="16133" max="16133" width="5.5703125" style="2" customWidth="1"/>
    <col min="16134" max="16134" width="32" style="2" customWidth="1"/>
    <col min="16135" max="16135" width="29.85546875" style="2" customWidth="1"/>
    <col min="16136" max="16136" width="18" style="2" customWidth="1"/>
    <col min="16137" max="16137" width="17.28515625" style="2" customWidth="1"/>
    <col min="16138" max="16138" width="22.140625" style="2" customWidth="1"/>
    <col min="16139" max="16139" width="17.28515625" style="2" customWidth="1"/>
    <col min="16140" max="16140" width="16.28515625" style="2" customWidth="1"/>
    <col min="16141" max="16141" width="15.42578125" style="2" customWidth="1"/>
    <col min="16142" max="16142" width="30.85546875" style="2" customWidth="1"/>
    <col min="16143" max="16143" width="8.28515625" style="2" customWidth="1"/>
    <col min="16144" max="16144" width="8.5703125" style="2" customWidth="1"/>
    <col min="16145" max="16145" width="8" style="2" customWidth="1"/>
    <col min="16146" max="16146" width="8.42578125" style="2" customWidth="1"/>
    <col min="16147" max="16147" width="20.140625" style="2" customWidth="1"/>
    <col min="16148" max="16148" width="5.42578125" style="2" customWidth="1"/>
    <col min="16149" max="16149" width="11" style="2" customWidth="1"/>
    <col min="16150" max="16150" width="9.140625" style="2" customWidth="1"/>
    <col min="16151" max="16151" width="8.85546875" style="2" customWidth="1"/>
    <col min="16152" max="16152" width="8.7109375" style="2" customWidth="1"/>
    <col min="16153" max="16153" width="14.85546875" style="2" customWidth="1"/>
    <col min="16154" max="16154" width="87.42578125" style="2" customWidth="1"/>
    <col min="16155" max="16155" width="25" style="2" customWidth="1"/>
    <col min="16156" max="16156" width="41.28515625" style="2" customWidth="1"/>
    <col min="16157" max="16384" width="11.42578125" style="2"/>
  </cols>
  <sheetData>
    <row r="1" spans="1:28" ht="38.25" customHeight="1" thickBot="1" x14ac:dyDescent="0.3">
      <c r="A1" s="1"/>
      <c r="B1" s="1"/>
      <c r="C1" s="1"/>
      <c r="D1" s="1"/>
      <c r="E1" s="1"/>
      <c r="F1" s="1"/>
      <c r="G1" s="1"/>
      <c r="H1" s="1"/>
      <c r="I1" s="1"/>
      <c r="J1" s="1"/>
      <c r="K1" s="1"/>
      <c r="L1" s="1"/>
      <c r="M1" s="1"/>
      <c r="N1" s="1"/>
      <c r="O1" s="1"/>
      <c r="P1" s="1"/>
      <c r="Q1" s="1"/>
      <c r="R1" s="1"/>
      <c r="S1" s="1"/>
      <c r="T1" s="1"/>
      <c r="U1" s="1"/>
      <c r="V1" s="1"/>
      <c r="W1" s="1"/>
      <c r="X1" s="1"/>
      <c r="Y1" s="1"/>
      <c r="Z1" s="1"/>
    </row>
    <row r="2" spans="1:28" ht="32.25" customHeight="1" x14ac:dyDescent="0.25">
      <c r="A2" s="3"/>
      <c r="B2" s="227" t="s">
        <v>0</v>
      </c>
      <c r="C2" s="228"/>
      <c r="D2" s="228"/>
      <c r="E2" s="228"/>
      <c r="F2" s="228"/>
      <c r="G2" s="228"/>
      <c r="H2" s="228"/>
      <c r="I2" s="228"/>
      <c r="J2" s="228"/>
      <c r="K2" s="228"/>
      <c r="L2" s="228"/>
      <c r="M2" s="228"/>
      <c r="N2" s="228"/>
      <c r="O2" s="228"/>
      <c r="P2" s="228"/>
      <c r="Q2" s="228"/>
      <c r="R2" s="228"/>
      <c r="S2" s="228"/>
      <c r="T2" s="228"/>
      <c r="U2" s="228"/>
      <c r="V2" s="228"/>
      <c r="W2" s="228"/>
      <c r="X2" s="228"/>
      <c r="Y2" s="228"/>
      <c r="Z2" s="228"/>
      <c r="AA2" s="229"/>
      <c r="AB2" s="7" t="s">
        <v>1</v>
      </c>
    </row>
    <row r="3" spans="1:28" ht="21" customHeight="1" x14ac:dyDescent="0.25">
      <c r="A3" s="8"/>
      <c r="B3" s="230" t="s">
        <v>247</v>
      </c>
      <c r="C3" s="231"/>
      <c r="D3" s="231"/>
      <c r="E3" s="231"/>
      <c r="F3" s="231"/>
      <c r="G3" s="231"/>
      <c r="H3" s="231"/>
      <c r="I3" s="231"/>
      <c r="J3" s="231"/>
      <c r="K3" s="231"/>
      <c r="L3" s="231"/>
      <c r="M3" s="231"/>
      <c r="N3" s="231"/>
      <c r="O3" s="231"/>
      <c r="P3" s="231"/>
      <c r="Q3" s="231"/>
      <c r="R3" s="231"/>
      <c r="S3" s="231"/>
      <c r="T3" s="231"/>
      <c r="U3" s="231"/>
      <c r="V3" s="231"/>
      <c r="W3" s="231"/>
      <c r="X3" s="231"/>
      <c r="Y3" s="231"/>
      <c r="Z3" s="231"/>
      <c r="AA3" s="232"/>
      <c r="AB3" s="12" t="s">
        <v>3</v>
      </c>
    </row>
    <row r="4" spans="1:28" ht="17.25" customHeight="1" x14ac:dyDescent="0.25">
      <c r="A4" s="8"/>
      <c r="B4" s="233" t="s">
        <v>4</v>
      </c>
      <c r="C4" s="234"/>
      <c r="D4" s="234"/>
      <c r="E4" s="234"/>
      <c r="F4" s="234"/>
      <c r="G4" s="234"/>
      <c r="H4" s="234"/>
      <c r="I4" s="234"/>
      <c r="J4" s="234"/>
      <c r="K4" s="234"/>
      <c r="L4" s="234"/>
      <c r="M4" s="234"/>
      <c r="N4" s="234"/>
      <c r="O4" s="234"/>
      <c r="P4" s="234"/>
      <c r="Q4" s="234"/>
      <c r="R4" s="234"/>
      <c r="S4" s="234"/>
      <c r="T4" s="234"/>
      <c r="U4" s="234"/>
      <c r="V4" s="234"/>
      <c r="W4" s="234"/>
      <c r="X4" s="234"/>
      <c r="Y4" s="234"/>
      <c r="Z4" s="234"/>
      <c r="AA4" s="235"/>
      <c r="AB4" s="12" t="s">
        <v>5</v>
      </c>
    </row>
    <row r="5" spans="1:28" ht="15.75" customHeight="1" thickBot="1" x14ac:dyDescent="0.3">
      <c r="A5" s="13"/>
      <c r="B5" s="236"/>
      <c r="C5" s="237"/>
      <c r="D5" s="237"/>
      <c r="E5" s="237"/>
      <c r="F5" s="237"/>
      <c r="G5" s="237"/>
      <c r="H5" s="237"/>
      <c r="I5" s="237"/>
      <c r="J5" s="237"/>
      <c r="K5" s="237"/>
      <c r="L5" s="237"/>
      <c r="M5" s="237"/>
      <c r="N5" s="237"/>
      <c r="O5" s="237"/>
      <c r="P5" s="237"/>
      <c r="Q5" s="237"/>
      <c r="R5" s="237"/>
      <c r="S5" s="237"/>
      <c r="T5" s="237"/>
      <c r="U5" s="237"/>
      <c r="V5" s="237"/>
      <c r="W5" s="237"/>
      <c r="X5" s="237"/>
      <c r="Y5" s="237"/>
      <c r="Z5" s="237"/>
      <c r="AA5" s="238"/>
      <c r="AB5" s="14" t="s">
        <v>6</v>
      </c>
    </row>
    <row r="6" spans="1:28" ht="6.75" customHeight="1" thickBot="1" x14ac:dyDescent="0.3">
      <c r="A6" s="15"/>
      <c r="B6" s="16"/>
      <c r="C6" s="16"/>
      <c r="D6" s="16"/>
      <c r="E6" s="16"/>
      <c r="F6" s="16"/>
      <c r="G6" s="16"/>
      <c r="H6" s="16"/>
      <c r="I6" s="16"/>
      <c r="J6" s="16"/>
      <c r="K6" s="16"/>
      <c r="L6" s="16"/>
      <c r="M6" s="16"/>
      <c r="N6" s="16"/>
      <c r="O6" s="16"/>
      <c r="P6" s="16"/>
      <c r="Q6" s="16"/>
      <c r="R6" s="16"/>
      <c r="S6" s="16"/>
      <c r="T6" s="16"/>
      <c r="U6" s="16"/>
      <c r="V6" s="16"/>
      <c r="W6" s="16"/>
      <c r="X6" s="16"/>
      <c r="Y6" s="16"/>
      <c r="Z6" s="16"/>
      <c r="AA6" s="16"/>
      <c r="AB6" s="17"/>
    </row>
    <row r="7" spans="1:28" ht="33" customHeight="1" x14ac:dyDescent="0.25">
      <c r="A7" s="18" t="s">
        <v>7</v>
      </c>
      <c r="B7" s="239" t="s">
        <v>248</v>
      </c>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40"/>
    </row>
    <row r="8" spans="1:28" ht="39.75" customHeight="1" x14ac:dyDescent="0.25">
      <c r="A8" s="21" t="s">
        <v>9</v>
      </c>
      <c r="B8" s="241" t="s">
        <v>249</v>
      </c>
      <c r="C8" s="241"/>
      <c r="D8" s="241"/>
      <c r="E8" s="241"/>
      <c r="F8" s="241"/>
      <c r="G8" s="241"/>
      <c r="H8" s="241"/>
      <c r="I8" s="241"/>
      <c r="J8" s="241"/>
      <c r="K8" s="241"/>
      <c r="L8" s="241"/>
      <c r="M8" s="241"/>
      <c r="N8" s="241"/>
      <c r="O8" s="241"/>
      <c r="P8" s="241"/>
      <c r="Q8" s="241"/>
      <c r="R8" s="241"/>
      <c r="S8" s="241"/>
      <c r="T8" s="241"/>
      <c r="U8" s="241"/>
      <c r="V8" s="241"/>
      <c r="W8" s="241"/>
      <c r="X8" s="241"/>
      <c r="Y8" s="241"/>
      <c r="Z8" s="241"/>
      <c r="AA8" s="241"/>
      <c r="AB8" s="242"/>
    </row>
    <row r="9" spans="1:28" ht="37.5" customHeight="1" x14ac:dyDescent="0.25">
      <c r="A9" s="21" t="s">
        <v>11</v>
      </c>
      <c r="B9" s="243"/>
      <c r="C9" s="244"/>
      <c r="D9" s="244"/>
      <c r="E9" s="244"/>
      <c r="F9" s="244"/>
      <c r="G9" s="244"/>
      <c r="H9" s="244"/>
      <c r="I9" s="244"/>
      <c r="J9" s="244"/>
      <c r="K9" s="244"/>
      <c r="L9" s="244"/>
      <c r="M9" s="244"/>
      <c r="N9" s="244"/>
      <c r="O9" s="244"/>
      <c r="P9" s="244"/>
      <c r="Q9" s="244"/>
      <c r="R9" s="244"/>
      <c r="S9" s="244"/>
      <c r="T9" s="244"/>
      <c r="U9" s="244"/>
      <c r="V9" s="244"/>
      <c r="W9" s="244"/>
      <c r="X9" s="244"/>
      <c r="Y9" s="244"/>
      <c r="Z9" s="244"/>
      <c r="AA9" s="244"/>
      <c r="AB9" s="245"/>
    </row>
    <row r="10" spans="1:28" ht="18" customHeight="1" x14ac:dyDescent="0.25">
      <c r="A10" s="22" t="s">
        <v>13</v>
      </c>
      <c r="B10" s="22"/>
      <c r="C10" s="22"/>
      <c r="D10" s="25"/>
      <c r="E10" s="25"/>
      <c r="F10" s="25"/>
      <c r="G10" s="25"/>
      <c r="H10" s="25"/>
      <c r="I10" s="25"/>
      <c r="J10" s="25"/>
      <c r="K10" s="25"/>
      <c r="L10" s="25"/>
      <c r="M10" s="25"/>
      <c r="N10" s="25"/>
      <c r="O10" s="25"/>
      <c r="P10" s="25"/>
      <c r="Q10" s="25"/>
      <c r="R10" s="25"/>
      <c r="S10" s="25"/>
      <c r="T10" s="25"/>
      <c r="U10" s="25"/>
      <c r="V10" s="25"/>
      <c r="W10" s="25"/>
      <c r="X10" s="25"/>
      <c r="Y10" s="25"/>
      <c r="Z10" s="25"/>
      <c r="AA10" s="25"/>
      <c r="AB10" s="26"/>
    </row>
    <row r="11" spans="1:28" ht="15.95" customHeight="1" x14ac:dyDescent="0.25">
      <c r="A11" s="27" t="s">
        <v>14</v>
      </c>
      <c r="B11" s="28" t="s">
        <v>15</v>
      </c>
      <c r="C11" s="33"/>
      <c r="D11" s="30">
        <v>43861</v>
      </c>
      <c r="E11" s="31"/>
      <c r="F11" s="31"/>
      <c r="G11" s="31"/>
      <c r="H11" s="31"/>
      <c r="I11" s="31"/>
      <c r="J11" s="31"/>
      <c r="K11" s="31"/>
      <c r="L11" s="31"/>
      <c r="M11" s="31"/>
      <c r="N11" s="31"/>
      <c r="O11" s="31"/>
      <c r="P11" s="31"/>
      <c r="Q11" s="31"/>
      <c r="R11" s="31"/>
      <c r="S11" s="31"/>
      <c r="T11" s="31"/>
      <c r="U11" s="31"/>
      <c r="V11" s="31"/>
      <c r="W11" s="31"/>
      <c r="X11" s="31"/>
      <c r="Y11" s="31"/>
      <c r="Z11" s="31"/>
      <c r="AA11" s="31"/>
      <c r="AB11" s="32"/>
    </row>
    <row r="12" spans="1:28" ht="15.95" customHeight="1" x14ac:dyDescent="0.25">
      <c r="A12" s="27"/>
      <c r="B12" s="28" t="s">
        <v>17</v>
      </c>
      <c r="C12" s="33"/>
      <c r="D12" s="34" t="s">
        <v>18</v>
      </c>
      <c r="E12" s="31"/>
      <c r="F12" s="31"/>
      <c r="G12" s="31"/>
      <c r="H12" s="31"/>
      <c r="I12" s="31"/>
      <c r="J12" s="31"/>
      <c r="K12" s="31"/>
      <c r="L12" s="31"/>
      <c r="M12" s="31"/>
      <c r="N12" s="31"/>
      <c r="O12" s="31"/>
      <c r="P12" s="31"/>
      <c r="Q12" s="31"/>
      <c r="R12" s="31"/>
      <c r="S12" s="31"/>
      <c r="T12" s="31"/>
      <c r="U12" s="31"/>
      <c r="V12" s="31"/>
      <c r="W12" s="31"/>
      <c r="X12" s="31"/>
      <c r="Y12" s="31"/>
      <c r="Z12" s="31"/>
      <c r="AA12" s="31"/>
      <c r="AB12" s="32"/>
    </row>
    <row r="13" spans="1:28" ht="15.95" customHeight="1" x14ac:dyDescent="0.25">
      <c r="A13" s="27"/>
      <c r="B13" s="28" t="s">
        <v>19</v>
      </c>
      <c r="C13" s="28" t="s">
        <v>16</v>
      </c>
      <c r="D13" s="30">
        <v>43934</v>
      </c>
      <c r="E13" s="31"/>
      <c r="F13" s="31"/>
      <c r="G13" s="31"/>
      <c r="H13" s="31"/>
      <c r="I13" s="31"/>
      <c r="J13" s="31"/>
      <c r="K13" s="31"/>
      <c r="L13" s="31"/>
      <c r="M13" s="31"/>
      <c r="N13" s="31"/>
      <c r="O13" s="31"/>
      <c r="P13" s="31"/>
      <c r="Q13" s="31"/>
      <c r="R13" s="31"/>
      <c r="S13" s="31"/>
      <c r="T13" s="31"/>
      <c r="U13" s="31"/>
      <c r="V13" s="31"/>
      <c r="W13" s="31"/>
      <c r="X13" s="31"/>
      <c r="Y13" s="31"/>
      <c r="Z13" s="31"/>
      <c r="AA13" s="31"/>
      <c r="AB13" s="32"/>
    </row>
    <row r="14" spans="1:28" ht="39" customHeight="1" thickBot="1" x14ac:dyDescent="0.3">
      <c r="A14" s="35" t="s">
        <v>20</v>
      </c>
      <c r="B14" s="246" t="s">
        <v>250</v>
      </c>
      <c r="C14" s="247"/>
      <c r="D14" s="247"/>
      <c r="E14" s="247"/>
      <c r="F14" s="247"/>
      <c r="G14" s="247"/>
      <c r="H14" s="247"/>
      <c r="I14" s="247"/>
      <c r="J14" s="247"/>
      <c r="K14" s="247"/>
      <c r="L14" s="247"/>
      <c r="M14" s="247"/>
      <c r="N14" s="247"/>
      <c r="O14" s="247"/>
      <c r="P14" s="247"/>
      <c r="Q14" s="247"/>
      <c r="R14" s="247"/>
      <c r="S14" s="247"/>
      <c r="T14" s="247"/>
      <c r="U14" s="247"/>
      <c r="V14" s="247"/>
      <c r="W14" s="247"/>
      <c r="X14" s="247"/>
      <c r="Y14" s="247"/>
      <c r="Z14" s="247"/>
      <c r="AA14" s="247"/>
      <c r="AB14" s="248"/>
    </row>
    <row r="15" spans="1:28" ht="5.25" customHeight="1" thickBot="1" x14ac:dyDescent="0.3">
      <c r="A15" s="39"/>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40"/>
      <c r="AB15" s="40"/>
    </row>
    <row r="16" spans="1:28" ht="36" customHeight="1" x14ac:dyDescent="0.25">
      <c r="A16" s="41" t="s">
        <v>21</v>
      </c>
      <c r="B16" s="41" t="s">
        <v>22</v>
      </c>
      <c r="C16" s="41" t="s">
        <v>23</v>
      </c>
      <c r="D16" s="41" t="s">
        <v>24</v>
      </c>
      <c r="E16" s="41" t="s">
        <v>25</v>
      </c>
      <c r="F16" s="41" t="s">
        <v>26</v>
      </c>
      <c r="G16" s="41" t="s">
        <v>27</v>
      </c>
      <c r="H16" s="42" t="s">
        <v>28</v>
      </c>
      <c r="I16" s="42" t="s">
        <v>29</v>
      </c>
      <c r="J16" s="41" t="s">
        <v>30</v>
      </c>
      <c r="K16" s="41" t="s">
        <v>31</v>
      </c>
      <c r="L16" s="41" t="s">
        <v>32</v>
      </c>
      <c r="M16" s="41" t="s">
        <v>33</v>
      </c>
      <c r="N16" s="41" t="s">
        <v>34</v>
      </c>
      <c r="O16" s="43" t="s">
        <v>35</v>
      </c>
      <c r="P16" s="43"/>
      <c r="Q16" s="43"/>
      <c r="R16" s="43"/>
      <c r="S16" s="44"/>
      <c r="T16" s="45"/>
      <c r="U16" s="46" t="s">
        <v>36</v>
      </c>
      <c r="V16" s="41"/>
      <c r="W16" s="41"/>
      <c r="X16" s="41"/>
      <c r="Y16" s="47"/>
      <c r="Z16" s="41" t="s">
        <v>37</v>
      </c>
      <c r="AA16" s="41" t="s">
        <v>38</v>
      </c>
      <c r="AB16" s="48" t="s">
        <v>39</v>
      </c>
    </row>
    <row r="17" spans="1:28" ht="47.25" customHeight="1" thickBot="1" x14ac:dyDescent="0.3">
      <c r="A17" s="49"/>
      <c r="B17" s="49"/>
      <c r="C17" s="49"/>
      <c r="D17" s="49"/>
      <c r="E17" s="49"/>
      <c r="F17" s="49"/>
      <c r="G17" s="49"/>
      <c r="H17" s="50"/>
      <c r="I17" s="50"/>
      <c r="J17" s="49"/>
      <c r="K17" s="49"/>
      <c r="L17" s="49"/>
      <c r="M17" s="49"/>
      <c r="N17" s="49"/>
      <c r="O17" s="51" t="s">
        <v>40</v>
      </c>
      <c r="P17" s="51" t="s">
        <v>41</v>
      </c>
      <c r="Q17" s="51" t="s">
        <v>42</v>
      </c>
      <c r="R17" s="51" t="s">
        <v>43</v>
      </c>
      <c r="S17" s="52" t="s">
        <v>44</v>
      </c>
      <c r="T17" s="53"/>
      <c r="U17" s="54" t="s">
        <v>40</v>
      </c>
      <c r="V17" s="51" t="s">
        <v>41</v>
      </c>
      <c r="W17" s="51" t="s">
        <v>42</v>
      </c>
      <c r="X17" s="51" t="s">
        <v>43</v>
      </c>
      <c r="Y17" s="52" t="s">
        <v>45</v>
      </c>
      <c r="Z17" s="49"/>
      <c r="AA17" s="49"/>
      <c r="AB17" s="55"/>
    </row>
    <row r="18" spans="1:28" ht="231" customHeight="1" x14ac:dyDescent="0.25">
      <c r="A18" s="77" t="s">
        <v>46</v>
      </c>
      <c r="B18" s="59" t="s">
        <v>251</v>
      </c>
      <c r="C18" s="57" t="s">
        <v>252</v>
      </c>
      <c r="D18" s="57" t="s">
        <v>253</v>
      </c>
      <c r="E18" s="60">
        <v>1</v>
      </c>
      <c r="F18" s="60" t="s">
        <v>254</v>
      </c>
      <c r="G18" s="60" t="s">
        <v>255</v>
      </c>
      <c r="H18" s="60" t="s">
        <v>256</v>
      </c>
      <c r="I18" s="60" t="s">
        <v>257</v>
      </c>
      <c r="J18" s="249" t="s">
        <v>258</v>
      </c>
      <c r="K18" s="60" t="s">
        <v>184</v>
      </c>
      <c r="L18" s="250">
        <v>1</v>
      </c>
      <c r="M18" s="60" t="s">
        <v>259</v>
      </c>
      <c r="N18" s="60" t="s">
        <v>260</v>
      </c>
      <c r="O18" s="60">
        <v>25</v>
      </c>
      <c r="P18" s="60">
        <v>25</v>
      </c>
      <c r="Q18" s="60">
        <v>25</v>
      </c>
      <c r="R18" s="60">
        <v>25</v>
      </c>
      <c r="S18" s="251">
        <v>1</v>
      </c>
      <c r="T18" s="53"/>
      <c r="U18" s="68">
        <v>0.25</v>
      </c>
      <c r="V18" s="60"/>
      <c r="W18" s="60"/>
      <c r="X18" s="60"/>
      <c r="Y18" s="252"/>
      <c r="Z18" s="253" t="s">
        <v>261</v>
      </c>
      <c r="AA18" s="70"/>
      <c r="AB18" s="70"/>
    </row>
    <row r="19" spans="1:28" ht="212.25" customHeight="1" x14ac:dyDescent="0.25">
      <c r="A19" s="254"/>
      <c r="B19" s="59"/>
      <c r="C19" s="59"/>
      <c r="D19" s="59"/>
      <c r="E19" s="29">
        <v>2</v>
      </c>
      <c r="F19" s="29" t="s">
        <v>262</v>
      </c>
      <c r="G19" s="29" t="s">
        <v>263</v>
      </c>
      <c r="H19" s="29" t="s">
        <v>52</v>
      </c>
      <c r="I19" s="29" t="s">
        <v>264</v>
      </c>
      <c r="J19" s="29" t="s">
        <v>265</v>
      </c>
      <c r="K19" s="60" t="s">
        <v>184</v>
      </c>
      <c r="L19" s="64">
        <v>1</v>
      </c>
      <c r="M19" s="29" t="s">
        <v>259</v>
      </c>
      <c r="N19" s="29" t="s">
        <v>266</v>
      </c>
      <c r="O19" s="60">
        <v>25</v>
      </c>
      <c r="P19" s="60">
        <v>25</v>
      </c>
      <c r="Q19" s="60">
        <v>25</v>
      </c>
      <c r="R19" s="60">
        <v>25</v>
      </c>
      <c r="S19" s="251">
        <v>1</v>
      </c>
      <c r="T19" s="53"/>
      <c r="U19" s="74">
        <v>0.25</v>
      </c>
      <c r="V19" s="29"/>
      <c r="W19" s="29"/>
      <c r="X19" s="29"/>
      <c r="Y19" s="255"/>
      <c r="Z19" s="62" t="s">
        <v>267</v>
      </c>
      <c r="AA19" s="76"/>
      <c r="AB19" s="76"/>
    </row>
    <row r="20" spans="1:28" ht="151.5" customHeight="1" x14ac:dyDescent="0.25">
      <c r="A20" s="254"/>
      <c r="B20" s="59"/>
      <c r="C20" s="59"/>
      <c r="D20" s="59"/>
      <c r="E20" s="29">
        <v>3</v>
      </c>
      <c r="F20" s="29" t="s">
        <v>268</v>
      </c>
      <c r="G20" s="29" t="s">
        <v>269</v>
      </c>
      <c r="H20" s="29" t="s">
        <v>52</v>
      </c>
      <c r="I20" s="29" t="s">
        <v>270</v>
      </c>
      <c r="J20" s="29" t="s">
        <v>271</v>
      </c>
      <c r="K20" s="60" t="s">
        <v>184</v>
      </c>
      <c r="L20" s="64">
        <v>1</v>
      </c>
      <c r="M20" s="29" t="s">
        <v>259</v>
      </c>
      <c r="N20" s="29" t="s">
        <v>272</v>
      </c>
      <c r="O20" s="60">
        <v>25</v>
      </c>
      <c r="P20" s="60">
        <v>25</v>
      </c>
      <c r="Q20" s="60">
        <v>25</v>
      </c>
      <c r="R20" s="60">
        <v>25</v>
      </c>
      <c r="S20" s="251">
        <v>1</v>
      </c>
      <c r="T20" s="53"/>
      <c r="U20" s="74">
        <v>0.25</v>
      </c>
      <c r="V20" s="29"/>
      <c r="W20" s="29"/>
      <c r="X20" s="29"/>
      <c r="Y20" s="255"/>
      <c r="Z20" s="62" t="s">
        <v>273</v>
      </c>
      <c r="AA20" s="76"/>
      <c r="AB20" s="76"/>
    </row>
    <row r="21" spans="1:28" ht="231" customHeight="1" x14ac:dyDescent="0.25">
      <c r="A21" s="254"/>
      <c r="B21" s="59"/>
      <c r="C21" s="59"/>
      <c r="D21" s="59"/>
      <c r="E21" s="29">
        <v>4</v>
      </c>
      <c r="F21" s="29" t="s">
        <v>274</v>
      </c>
      <c r="G21" s="29" t="s">
        <v>275</v>
      </c>
      <c r="H21" s="29" t="s">
        <v>52</v>
      </c>
      <c r="I21" s="29" t="s">
        <v>274</v>
      </c>
      <c r="J21" s="29" t="s">
        <v>276</v>
      </c>
      <c r="K21" s="60" t="s">
        <v>184</v>
      </c>
      <c r="L21" s="64">
        <v>1</v>
      </c>
      <c r="M21" s="29" t="s">
        <v>259</v>
      </c>
      <c r="N21" s="29" t="s">
        <v>277</v>
      </c>
      <c r="O21" s="60">
        <v>25</v>
      </c>
      <c r="P21" s="60">
        <v>25</v>
      </c>
      <c r="Q21" s="60">
        <v>25</v>
      </c>
      <c r="R21" s="60">
        <v>25</v>
      </c>
      <c r="S21" s="251">
        <v>1</v>
      </c>
      <c r="T21" s="53"/>
      <c r="U21" s="74">
        <v>0.25</v>
      </c>
      <c r="V21" s="29"/>
      <c r="W21" s="29"/>
      <c r="X21" s="29"/>
      <c r="Y21" s="255"/>
      <c r="Z21" s="62" t="s">
        <v>278</v>
      </c>
      <c r="AA21" s="76"/>
      <c r="AB21" s="76"/>
    </row>
    <row r="22" spans="1:28" ht="115.5" customHeight="1" x14ac:dyDescent="0.25">
      <c r="A22" s="254"/>
      <c r="B22" s="59"/>
      <c r="C22" s="59"/>
      <c r="D22" s="59"/>
      <c r="E22" s="29">
        <v>5</v>
      </c>
      <c r="F22" s="29" t="s">
        <v>279</v>
      </c>
      <c r="G22" s="29" t="s">
        <v>280</v>
      </c>
      <c r="H22" s="29" t="s">
        <v>52</v>
      </c>
      <c r="I22" s="29" t="s">
        <v>281</v>
      </c>
      <c r="J22" s="29" t="s">
        <v>282</v>
      </c>
      <c r="K22" s="60" t="s">
        <v>184</v>
      </c>
      <c r="L22" s="64">
        <v>1</v>
      </c>
      <c r="M22" s="29" t="s">
        <v>259</v>
      </c>
      <c r="N22" s="29" t="s">
        <v>283</v>
      </c>
      <c r="O22" s="60">
        <v>25</v>
      </c>
      <c r="P22" s="60">
        <v>25</v>
      </c>
      <c r="Q22" s="60">
        <v>25</v>
      </c>
      <c r="R22" s="60">
        <v>25</v>
      </c>
      <c r="S22" s="251">
        <v>1</v>
      </c>
      <c r="T22" s="53"/>
      <c r="U22" s="74">
        <v>0.25</v>
      </c>
      <c r="V22" s="29"/>
      <c r="W22" s="29"/>
      <c r="X22" s="29"/>
      <c r="Y22" s="255"/>
      <c r="Z22" s="62" t="s">
        <v>284</v>
      </c>
      <c r="AA22" s="76"/>
      <c r="AB22" s="76"/>
    </row>
    <row r="23" spans="1:28" ht="90" customHeight="1" x14ac:dyDescent="0.25">
      <c r="A23" s="254"/>
      <c r="B23" s="59"/>
      <c r="C23" s="59"/>
      <c r="D23" s="59"/>
      <c r="E23" s="29">
        <v>6</v>
      </c>
      <c r="F23" s="29" t="s">
        <v>285</v>
      </c>
      <c r="G23" s="29" t="s">
        <v>286</v>
      </c>
      <c r="H23" s="29" t="s">
        <v>52</v>
      </c>
      <c r="I23" s="29" t="s">
        <v>287</v>
      </c>
      <c r="J23" s="29" t="s">
        <v>288</v>
      </c>
      <c r="K23" s="60" t="s">
        <v>184</v>
      </c>
      <c r="L23" s="64">
        <v>1</v>
      </c>
      <c r="M23" s="29" t="s">
        <v>259</v>
      </c>
      <c r="N23" s="29" t="s">
        <v>289</v>
      </c>
      <c r="O23" s="60">
        <v>25</v>
      </c>
      <c r="P23" s="60">
        <v>25</v>
      </c>
      <c r="Q23" s="60">
        <v>25</v>
      </c>
      <c r="R23" s="60">
        <v>25</v>
      </c>
      <c r="S23" s="251">
        <v>1</v>
      </c>
      <c r="T23" s="53"/>
      <c r="U23" s="74">
        <v>0.25</v>
      </c>
      <c r="V23" s="29"/>
      <c r="W23" s="29"/>
      <c r="X23" s="29"/>
      <c r="Y23" s="255"/>
      <c r="Z23" s="62" t="s">
        <v>290</v>
      </c>
      <c r="AA23" s="76"/>
      <c r="AB23" s="76"/>
    </row>
    <row r="24" spans="1:28" ht="155.25" customHeight="1" x14ac:dyDescent="0.25">
      <c r="A24" s="254"/>
      <c r="B24" s="59"/>
      <c r="C24" s="59"/>
      <c r="D24" s="59"/>
      <c r="E24" s="29">
        <v>7</v>
      </c>
      <c r="F24" s="29" t="s">
        <v>291</v>
      </c>
      <c r="G24" s="29" t="s">
        <v>292</v>
      </c>
      <c r="H24" s="29" t="s">
        <v>52</v>
      </c>
      <c r="I24" s="29" t="s">
        <v>293</v>
      </c>
      <c r="J24" s="29" t="s">
        <v>294</v>
      </c>
      <c r="K24" s="60" t="s">
        <v>184</v>
      </c>
      <c r="L24" s="64">
        <v>1</v>
      </c>
      <c r="M24" s="29" t="s">
        <v>259</v>
      </c>
      <c r="N24" s="29" t="s">
        <v>295</v>
      </c>
      <c r="O24" s="60">
        <v>25</v>
      </c>
      <c r="P24" s="60">
        <v>25</v>
      </c>
      <c r="Q24" s="60">
        <v>25</v>
      </c>
      <c r="R24" s="60">
        <v>25</v>
      </c>
      <c r="S24" s="251">
        <v>1</v>
      </c>
      <c r="T24" s="53"/>
      <c r="U24" s="74">
        <v>0.25</v>
      </c>
      <c r="V24" s="29"/>
      <c r="W24" s="29"/>
      <c r="X24" s="29"/>
      <c r="Y24" s="255"/>
      <c r="Z24" s="62" t="s">
        <v>296</v>
      </c>
      <c r="AA24" s="76"/>
      <c r="AB24" s="76"/>
    </row>
    <row r="25" spans="1:28" ht="99" customHeight="1" x14ac:dyDescent="0.25">
      <c r="A25" s="254"/>
      <c r="B25" s="59"/>
      <c r="C25" s="59"/>
      <c r="D25" s="59"/>
      <c r="E25" s="29">
        <v>8</v>
      </c>
      <c r="F25" s="29" t="s">
        <v>297</v>
      </c>
      <c r="G25" s="29" t="s">
        <v>298</v>
      </c>
      <c r="H25" s="29" t="s">
        <v>256</v>
      </c>
      <c r="I25" s="29" t="s">
        <v>299</v>
      </c>
      <c r="J25" s="29" t="s">
        <v>300</v>
      </c>
      <c r="K25" s="60" t="s">
        <v>184</v>
      </c>
      <c r="L25" s="64">
        <v>1</v>
      </c>
      <c r="M25" s="29" t="s">
        <v>259</v>
      </c>
      <c r="N25" s="29" t="s">
        <v>301</v>
      </c>
      <c r="O25" s="29">
        <v>0</v>
      </c>
      <c r="P25" s="29">
        <v>50</v>
      </c>
      <c r="Q25" s="29">
        <v>0</v>
      </c>
      <c r="R25" s="29">
        <v>50</v>
      </c>
      <c r="S25" s="69">
        <v>1</v>
      </c>
      <c r="T25" s="53"/>
      <c r="U25" s="74">
        <v>0</v>
      </c>
      <c r="V25" s="29"/>
      <c r="W25" s="29"/>
      <c r="X25" s="29"/>
      <c r="Y25" s="255"/>
      <c r="Z25" s="62" t="s">
        <v>302</v>
      </c>
      <c r="AA25" s="76"/>
      <c r="AB25" s="76"/>
    </row>
    <row r="26" spans="1:28" ht="153" customHeight="1" thickBot="1" x14ac:dyDescent="0.3">
      <c r="A26" s="254"/>
      <c r="B26" s="59"/>
      <c r="C26" s="256"/>
      <c r="D26" s="256"/>
      <c r="E26" s="29">
        <v>9</v>
      </c>
      <c r="F26" s="257" t="s">
        <v>303</v>
      </c>
      <c r="G26" s="29" t="s">
        <v>304</v>
      </c>
      <c r="H26" s="29" t="s">
        <v>256</v>
      </c>
      <c r="I26" s="29" t="s">
        <v>305</v>
      </c>
      <c r="J26" s="29" t="s">
        <v>306</v>
      </c>
      <c r="K26" s="60" t="s">
        <v>184</v>
      </c>
      <c r="L26" s="64">
        <v>1</v>
      </c>
      <c r="M26" s="29" t="s">
        <v>259</v>
      </c>
      <c r="N26" s="29" t="s">
        <v>301</v>
      </c>
      <c r="O26" s="29">
        <v>25</v>
      </c>
      <c r="P26" s="29">
        <v>25</v>
      </c>
      <c r="Q26" s="29">
        <v>25</v>
      </c>
      <c r="R26" s="29">
        <v>25</v>
      </c>
      <c r="S26" s="69">
        <v>1</v>
      </c>
      <c r="T26" s="53"/>
      <c r="U26" s="74">
        <v>0.25</v>
      </c>
      <c r="V26" s="29"/>
      <c r="W26" s="29"/>
      <c r="X26" s="29"/>
      <c r="Y26" s="255"/>
      <c r="Z26" s="62" t="s">
        <v>307</v>
      </c>
      <c r="AA26" s="76"/>
      <c r="AB26" s="76"/>
    </row>
    <row r="27" spans="1:28" s="93" customFormat="1" ht="25.5" customHeight="1" thickBot="1" x14ac:dyDescent="0.3">
      <c r="A27" s="86" t="s">
        <v>159</v>
      </c>
      <c r="B27" s="87"/>
      <c r="C27" s="87"/>
      <c r="D27" s="87"/>
      <c r="E27" s="87"/>
      <c r="F27" s="88"/>
      <c r="G27" s="87"/>
      <c r="H27" s="87"/>
      <c r="I27" s="87"/>
      <c r="J27" s="87"/>
      <c r="K27" s="87"/>
      <c r="L27" s="87"/>
      <c r="M27" s="87"/>
      <c r="N27" s="87"/>
      <c r="O27" s="87"/>
      <c r="P27" s="87"/>
      <c r="Q27" s="87"/>
      <c r="R27" s="89"/>
      <c r="S27" s="90" t="s">
        <v>160</v>
      </c>
      <c r="T27" s="91"/>
      <c r="U27" s="91"/>
      <c r="V27" s="91"/>
      <c r="W27" s="91"/>
      <c r="X27" s="91"/>
      <c r="Y27" s="91"/>
      <c r="Z27" s="91"/>
      <c r="AA27" s="91"/>
      <c r="AB27" s="92"/>
    </row>
    <row r="28" spans="1:28" ht="27.75" customHeight="1" x14ac:dyDescent="0.25">
      <c r="A28" s="94" t="s">
        <v>161</v>
      </c>
      <c r="B28" s="95"/>
      <c r="C28" s="95"/>
      <c r="D28" s="95"/>
      <c r="E28" s="96"/>
      <c r="F28" s="97" t="s">
        <v>162</v>
      </c>
      <c r="G28" s="98"/>
      <c r="H28" s="98"/>
      <c r="I28" s="98"/>
      <c r="J28" s="98"/>
      <c r="K28" s="98"/>
      <c r="L28" s="97" t="s">
        <v>162</v>
      </c>
      <c r="M28" s="98"/>
      <c r="N28" s="98"/>
      <c r="O28" s="98"/>
      <c r="P28" s="98"/>
      <c r="Q28" s="98"/>
      <c r="R28" s="99"/>
      <c r="S28" s="100" t="s">
        <v>162</v>
      </c>
      <c r="T28" s="99"/>
      <c r="U28" s="101"/>
      <c r="V28" s="101"/>
      <c r="W28" s="101"/>
      <c r="X28" s="101"/>
      <c r="Y28" s="102"/>
      <c r="Z28" s="100" t="s">
        <v>162</v>
      </c>
      <c r="AA28" s="103"/>
      <c r="AB28" s="104"/>
    </row>
    <row r="29" spans="1:28" ht="45" customHeight="1" x14ac:dyDescent="0.25">
      <c r="A29" s="105" t="s">
        <v>163</v>
      </c>
      <c r="B29" s="258" t="s">
        <v>308</v>
      </c>
      <c r="C29" s="258"/>
      <c r="D29" s="258"/>
      <c r="E29" s="103"/>
      <c r="F29" s="97" t="s">
        <v>165</v>
      </c>
      <c r="G29" s="103" t="s">
        <v>309</v>
      </c>
      <c r="H29" s="259"/>
      <c r="I29" s="259"/>
      <c r="J29" s="259"/>
      <c r="K29" s="104"/>
      <c r="L29" s="97" t="s">
        <v>167</v>
      </c>
      <c r="M29" s="103" t="s">
        <v>309</v>
      </c>
      <c r="N29" s="259"/>
      <c r="O29" s="259"/>
      <c r="P29" s="259"/>
      <c r="Q29" s="259"/>
      <c r="R29" s="260"/>
      <c r="S29" s="100" t="s">
        <v>165</v>
      </c>
      <c r="T29" s="261" t="s">
        <v>310</v>
      </c>
      <c r="U29" s="262"/>
      <c r="V29" s="262"/>
      <c r="W29" s="262"/>
      <c r="X29" s="262"/>
      <c r="Y29" s="263"/>
      <c r="Z29" s="100" t="s">
        <v>167</v>
      </c>
      <c r="AA29" s="107" t="s">
        <v>311</v>
      </c>
      <c r="AB29" s="108"/>
    </row>
    <row r="30" spans="1:28" ht="29.25" customHeight="1" thickBot="1" x14ac:dyDescent="0.3">
      <c r="A30" s="109" t="s">
        <v>170</v>
      </c>
      <c r="B30" s="264">
        <v>43934</v>
      </c>
      <c r="C30" s="265"/>
      <c r="D30" s="265"/>
      <c r="E30" s="266"/>
      <c r="F30" s="112" t="s">
        <v>170</v>
      </c>
      <c r="G30" s="267">
        <v>43934</v>
      </c>
      <c r="H30" s="268"/>
      <c r="I30" s="268"/>
      <c r="J30" s="268"/>
      <c r="K30" s="268"/>
      <c r="L30" s="112" t="s">
        <v>170</v>
      </c>
      <c r="M30" s="267">
        <v>43934</v>
      </c>
      <c r="N30" s="268"/>
      <c r="O30" s="268"/>
      <c r="P30" s="268"/>
      <c r="Q30" s="268"/>
      <c r="R30" s="269"/>
      <c r="S30" s="115" t="s">
        <v>170</v>
      </c>
      <c r="T30" s="270"/>
      <c r="U30" s="271"/>
      <c r="V30" s="271"/>
      <c r="W30" s="271"/>
      <c r="X30" s="271"/>
      <c r="Y30" s="272"/>
      <c r="Z30" s="115" t="s">
        <v>170</v>
      </c>
      <c r="AA30" s="273"/>
      <c r="AB30" s="118"/>
    </row>
  </sheetData>
  <mergeCells count="57">
    <mergeCell ref="B29:E29"/>
    <mergeCell ref="G29:K29"/>
    <mergeCell ref="M29:R29"/>
    <mergeCell ref="T29:Y29"/>
    <mergeCell ref="AA29:AB29"/>
    <mergeCell ref="B30:E30"/>
    <mergeCell ref="G30:K30"/>
    <mergeCell ref="M30:R30"/>
    <mergeCell ref="T30:Y30"/>
    <mergeCell ref="AA30:AB30"/>
    <mergeCell ref="A27:R27"/>
    <mergeCell ref="S27:AB27"/>
    <mergeCell ref="B28:E28"/>
    <mergeCell ref="G28:K28"/>
    <mergeCell ref="M28:R28"/>
    <mergeCell ref="T28:Y28"/>
    <mergeCell ref="AA28:AB28"/>
    <mergeCell ref="T16:T26"/>
    <mergeCell ref="U16:Y16"/>
    <mergeCell ref="Z16:Z17"/>
    <mergeCell ref="AA16:AA17"/>
    <mergeCell ref="AB16:AB17"/>
    <mergeCell ref="A18:A26"/>
    <mergeCell ref="B18:B26"/>
    <mergeCell ref="C18:C26"/>
    <mergeCell ref="D18:D26"/>
    <mergeCell ref="J16:J17"/>
    <mergeCell ref="K16:K17"/>
    <mergeCell ref="L16:L17"/>
    <mergeCell ref="M16:M17"/>
    <mergeCell ref="N16:N17"/>
    <mergeCell ref="O16:S16"/>
    <mergeCell ref="B14:AB14"/>
    <mergeCell ref="A16:A17"/>
    <mergeCell ref="B16:B17"/>
    <mergeCell ref="C16:C17"/>
    <mergeCell ref="D16:D17"/>
    <mergeCell ref="E16:E17"/>
    <mergeCell ref="F16:F17"/>
    <mergeCell ref="G16:G17"/>
    <mergeCell ref="H16:H17"/>
    <mergeCell ref="I16:I17"/>
    <mergeCell ref="B7:AB7"/>
    <mergeCell ref="B8:AB8"/>
    <mergeCell ref="B9:AB9"/>
    <mergeCell ref="A10:C10"/>
    <mergeCell ref="D10:AB10"/>
    <mergeCell ref="A11:A13"/>
    <mergeCell ref="D11:AB11"/>
    <mergeCell ref="D12:AB12"/>
    <mergeCell ref="D13:AB13"/>
    <mergeCell ref="A1:Z1"/>
    <mergeCell ref="A2:A5"/>
    <mergeCell ref="B2:AA2"/>
    <mergeCell ref="B3:AA3"/>
    <mergeCell ref="B4:AA5"/>
    <mergeCell ref="A6:AB6"/>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012AB-D32D-498D-B08D-63624B2AEB30}">
  <dimension ref="A1:AB30"/>
  <sheetViews>
    <sheetView workbookViewId="0">
      <selection activeCell="B4" sqref="B4:AA5"/>
    </sheetView>
  </sheetViews>
  <sheetFormatPr baseColWidth="10" defaultRowHeight="15" x14ac:dyDescent="0.25"/>
  <cols>
    <col min="1" max="1" width="26.42578125" style="281" customWidth="1"/>
    <col min="2" max="2" width="21.7109375" style="281" customWidth="1"/>
    <col min="3" max="3" width="19.85546875" style="281" customWidth="1"/>
    <col min="4" max="4" width="19.7109375" style="281" customWidth="1"/>
    <col min="5" max="5" width="5.5703125" style="281" customWidth="1"/>
    <col min="6" max="6" width="32" style="281" customWidth="1"/>
    <col min="7" max="7" width="29.85546875" style="281" customWidth="1"/>
    <col min="8" max="8" width="18" style="281" customWidth="1"/>
    <col min="9" max="9" width="17.28515625" style="281" customWidth="1"/>
    <col min="10" max="10" width="22.140625" style="281" customWidth="1"/>
    <col min="11" max="11" width="17.28515625" style="281" customWidth="1"/>
    <col min="12" max="12" width="16.28515625" style="281" customWidth="1"/>
    <col min="13" max="13" width="15.42578125" style="281" customWidth="1"/>
    <col min="14" max="14" width="30.85546875" style="281" customWidth="1"/>
    <col min="15" max="15" width="8.28515625" style="281" customWidth="1"/>
    <col min="16" max="16" width="8.5703125" style="281" customWidth="1"/>
    <col min="17" max="17" width="8" style="281" customWidth="1"/>
    <col min="18" max="18" width="8.42578125" style="281" customWidth="1"/>
    <col min="19" max="19" width="20.140625" style="281" customWidth="1"/>
    <col min="20" max="20" width="5.42578125" style="282" customWidth="1"/>
    <col min="21" max="21" width="11" style="281" customWidth="1"/>
    <col min="22" max="22" width="9.140625" style="281" customWidth="1"/>
    <col min="23" max="23" width="8.85546875" style="281" customWidth="1"/>
    <col min="24" max="24" width="8.7109375" style="281" customWidth="1"/>
    <col min="25" max="25" width="14.85546875" style="281" customWidth="1"/>
    <col min="26" max="26" width="87.42578125" style="281" customWidth="1"/>
    <col min="27" max="27" width="25" style="281" customWidth="1"/>
    <col min="28" max="28" width="41.28515625" style="281" customWidth="1"/>
    <col min="29" max="256" width="11.42578125" style="281"/>
    <col min="257" max="257" width="26.42578125" style="281" customWidth="1"/>
    <col min="258" max="258" width="21.7109375" style="281" customWidth="1"/>
    <col min="259" max="259" width="19.85546875" style="281" customWidth="1"/>
    <col min="260" max="260" width="19.7109375" style="281" customWidth="1"/>
    <col min="261" max="261" width="5.5703125" style="281" customWidth="1"/>
    <col min="262" max="262" width="32" style="281" customWidth="1"/>
    <col min="263" max="263" width="29.85546875" style="281" customWidth="1"/>
    <col min="264" max="264" width="18" style="281" customWidth="1"/>
    <col min="265" max="265" width="17.28515625" style="281" customWidth="1"/>
    <col min="266" max="266" width="22.140625" style="281" customWidth="1"/>
    <col min="267" max="267" width="17.28515625" style="281" customWidth="1"/>
    <col min="268" max="268" width="16.28515625" style="281" customWidth="1"/>
    <col min="269" max="269" width="15.42578125" style="281" customWidth="1"/>
    <col min="270" max="270" width="30.85546875" style="281" customWidth="1"/>
    <col min="271" max="271" width="8.28515625" style="281" customWidth="1"/>
    <col min="272" max="272" width="8.5703125" style="281" customWidth="1"/>
    <col min="273" max="273" width="8" style="281" customWidth="1"/>
    <col min="274" max="274" width="8.42578125" style="281" customWidth="1"/>
    <col min="275" max="275" width="20.140625" style="281" customWidth="1"/>
    <col min="276" max="276" width="5.42578125" style="281" customWidth="1"/>
    <col min="277" max="277" width="11" style="281" customWidth="1"/>
    <col min="278" max="278" width="9.140625" style="281" customWidth="1"/>
    <col min="279" max="279" width="8.85546875" style="281" customWidth="1"/>
    <col min="280" max="280" width="8.7109375" style="281" customWidth="1"/>
    <col min="281" max="281" width="14.85546875" style="281" customWidth="1"/>
    <col min="282" max="282" width="87.42578125" style="281" customWidth="1"/>
    <col min="283" max="283" width="25" style="281" customWidth="1"/>
    <col min="284" max="284" width="41.28515625" style="281" customWidth="1"/>
    <col min="285" max="512" width="11.42578125" style="281"/>
    <col min="513" max="513" width="26.42578125" style="281" customWidth="1"/>
    <col min="514" max="514" width="21.7109375" style="281" customWidth="1"/>
    <col min="515" max="515" width="19.85546875" style="281" customWidth="1"/>
    <col min="516" max="516" width="19.7109375" style="281" customWidth="1"/>
    <col min="517" max="517" width="5.5703125" style="281" customWidth="1"/>
    <col min="518" max="518" width="32" style="281" customWidth="1"/>
    <col min="519" max="519" width="29.85546875" style="281" customWidth="1"/>
    <col min="520" max="520" width="18" style="281" customWidth="1"/>
    <col min="521" max="521" width="17.28515625" style="281" customWidth="1"/>
    <col min="522" max="522" width="22.140625" style="281" customWidth="1"/>
    <col min="523" max="523" width="17.28515625" style="281" customWidth="1"/>
    <col min="524" max="524" width="16.28515625" style="281" customWidth="1"/>
    <col min="525" max="525" width="15.42578125" style="281" customWidth="1"/>
    <col min="526" max="526" width="30.85546875" style="281" customWidth="1"/>
    <col min="527" max="527" width="8.28515625" style="281" customWidth="1"/>
    <col min="528" max="528" width="8.5703125" style="281" customWidth="1"/>
    <col min="529" max="529" width="8" style="281" customWidth="1"/>
    <col min="530" max="530" width="8.42578125" style="281" customWidth="1"/>
    <col min="531" max="531" width="20.140625" style="281" customWidth="1"/>
    <col min="532" max="532" width="5.42578125" style="281" customWidth="1"/>
    <col min="533" max="533" width="11" style="281" customWidth="1"/>
    <col min="534" max="534" width="9.140625" style="281" customWidth="1"/>
    <col min="535" max="535" width="8.85546875" style="281" customWidth="1"/>
    <col min="536" max="536" width="8.7109375" style="281" customWidth="1"/>
    <col min="537" max="537" width="14.85546875" style="281" customWidth="1"/>
    <col min="538" max="538" width="87.42578125" style="281" customWidth="1"/>
    <col min="539" max="539" width="25" style="281" customWidth="1"/>
    <col min="540" max="540" width="41.28515625" style="281" customWidth="1"/>
    <col min="541" max="768" width="11.42578125" style="281"/>
    <col min="769" max="769" width="26.42578125" style="281" customWidth="1"/>
    <col min="770" max="770" width="21.7109375" style="281" customWidth="1"/>
    <col min="771" max="771" width="19.85546875" style="281" customWidth="1"/>
    <col min="772" max="772" width="19.7109375" style="281" customWidth="1"/>
    <col min="773" max="773" width="5.5703125" style="281" customWidth="1"/>
    <col min="774" max="774" width="32" style="281" customWidth="1"/>
    <col min="775" max="775" width="29.85546875" style="281" customWidth="1"/>
    <col min="776" max="776" width="18" style="281" customWidth="1"/>
    <col min="777" max="777" width="17.28515625" style="281" customWidth="1"/>
    <col min="778" max="778" width="22.140625" style="281" customWidth="1"/>
    <col min="779" max="779" width="17.28515625" style="281" customWidth="1"/>
    <col min="780" max="780" width="16.28515625" style="281" customWidth="1"/>
    <col min="781" max="781" width="15.42578125" style="281" customWidth="1"/>
    <col min="782" max="782" width="30.85546875" style="281" customWidth="1"/>
    <col min="783" max="783" width="8.28515625" style="281" customWidth="1"/>
    <col min="784" max="784" width="8.5703125" style="281" customWidth="1"/>
    <col min="785" max="785" width="8" style="281" customWidth="1"/>
    <col min="786" max="786" width="8.42578125" style="281" customWidth="1"/>
    <col min="787" max="787" width="20.140625" style="281" customWidth="1"/>
    <col min="788" max="788" width="5.42578125" style="281" customWidth="1"/>
    <col min="789" max="789" width="11" style="281" customWidth="1"/>
    <col min="790" max="790" width="9.140625" style="281" customWidth="1"/>
    <col min="791" max="791" width="8.85546875" style="281" customWidth="1"/>
    <col min="792" max="792" width="8.7109375" style="281" customWidth="1"/>
    <col min="793" max="793" width="14.85546875" style="281" customWidth="1"/>
    <col min="794" max="794" width="87.42578125" style="281" customWidth="1"/>
    <col min="795" max="795" width="25" style="281" customWidth="1"/>
    <col min="796" max="796" width="41.28515625" style="281" customWidth="1"/>
    <col min="797" max="1024" width="11.42578125" style="281"/>
    <col min="1025" max="1025" width="26.42578125" style="281" customWidth="1"/>
    <col min="1026" max="1026" width="21.7109375" style="281" customWidth="1"/>
    <col min="1027" max="1027" width="19.85546875" style="281" customWidth="1"/>
    <col min="1028" max="1028" width="19.7109375" style="281" customWidth="1"/>
    <col min="1029" max="1029" width="5.5703125" style="281" customWidth="1"/>
    <col min="1030" max="1030" width="32" style="281" customWidth="1"/>
    <col min="1031" max="1031" width="29.85546875" style="281" customWidth="1"/>
    <col min="1032" max="1032" width="18" style="281" customWidth="1"/>
    <col min="1033" max="1033" width="17.28515625" style="281" customWidth="1"/>
    <col min="1034" max="1034" width="22.140625" style="281" customWidth="1"/>
    <col min="1035" max="1035" width="17.28515625" style="281" customWidth="1"/>
    <col min="1036" max="1036" width="16.28515625" style="281" customWidth="1"/>
    <col min="1037" max="1037" width="15.42578125" style="281" customWidth="1"/>
    <col min="1038" max="1038" width="30.85546875" style="281" customWidth="1"/>
    <col min="1039" max="1039" width="8.28515625" style="281" customWidth="1"/>
    <col min="1040" max="1040" width="8.5703125" style="281" customWidth="1"/>
    <col min="1041" max="1041" width="8" style="281" customWidth="1"/>
    <col min="1042" max="1042" width="8.42578125" style="281" customWidth="1"/>
    <col min="1043" max="1043" width="20.140625" style="281" customWidth="1"/>
    <col min="1044" max="1044" width="5.42578125" style="281" customWidth="1"/>
    <col min="1045" max="1045" width="11" style="281" customWidth="1"/>
    <col min="1046" max="1046" width="9.140625" style="281" customWidth="1"/>
    <col min="1047" max="1047" width="8.85546875" style="281" customWidth="1"/>
    <col min="1048" max="1048" width="8.7109375" style="281" customWidth="1"/>
    <col min="1049" max="1049" width="14.85546875" style="281" customWidth="1"/>
    <col min="1050" max="1050" width="87.42578125" style="281" customWidth="1"/>
    <col min="1051" max="1051" width="25" style="281" customWidth="1"/>
    <col min="1052" max="1052" width="41.28515625" style="281" customWidth="1"/>
    <col min="1053" max="1280" width="11.42578125" style="281"/>
    <col min="1281" max="1281" width="26.42578125" style="281" customWidth="1"/>
    <col min="1282" max="1282" width="21.7109375" style="281" customWidth="1"/>
    <col min="1283" max="1283" width="19.85546875" style="281" customWidth="1"/>
    <col min="1284" max="1284" width="19.7109375" style="281" customWidth="1"/>
    <col min="1285" max="1285" width="5.5703125" style="281" customWidth="1"/>
    <col min="1286" max="1286" width="32" style="281" customWidth="1"/>
    <col min="1287" max="1287" width="29.85546875" style="281" customWidth="1"/>
    <col min="1288" max="1288" width="18" style="281" customWidth="1"/>
    <col min="1289" max="1289" width="17.28515625" style="281" customWidth="1"/>
    <col min="1290" max="1290" width="22.140625" style="281" customWidth="1"/>
    <col min="1291" max="1291" width="17.28515625" style="281" customWidth="1"/>
    <col min="1292" max="1292" width="16.28515625" style="281" customWidth="1"/>
    <col min="1293" max="1293" width="15.42578125" style="281" customWidth="1"/>
    <col min="1294" max="1294" width="30.85546875" style="281" customWidth="1"/>
    <col min="1295" max="1295" width="8.28515625" style="281" customWidth="1"/>
    <col min="1296" max="1296" width="8.5703125" style="281" customWidth="1"/>
    <col min="1297" max="1297" width="8" style="281" customWidth="1"/>
    <col min="1298" max="1298" width="8.42578125" style="281" customWidth="1"/>
    <col min="1299" max="1299" width="20.140625" style="281" customWidth="1"/>
    <col min="1300" max="1300" width="5.42578125" style="281" customWidth="1"/>
    <col min="1301" max="1301" width="11" style="281" customWidth="1"/>
    <col min="1302" max="1302" width="9.140625" style="281" customWidth="1"/>
    <col min="1303" max="1303" width="8.85546875" style="281" customWidth="1"/>
    <col min="1304" max="1304" width="8.7109375" style="281" customWidth="1"/>
    <col min="1305" max="1305" width="14.85546875" style="281" customWidth="1"/>
    <col min="1306" max="1306" width="87.42578125" style="281" customWidth="1"/>
    <col min="1307" max="1307" width="25" style="281" customWidth="1"/>
    <col min="1308" max="1308" width="41.28515625" style="281" customWidth="1"/>
    <col min="1309" max="1536" width="11.42578125" style="281"/>
    <col min="1537" max="1537" width="26.42578125" style="281" customWidth="1"/>
    <col min="1538" max="1538" width="21.7109375" style="281" customWidth="1"/>
    <col min="1539" max="1539" width="19.85546875" style="281" customWidth="1"/>
    <col min="1540" max="1540" width="19.7109375" style="281" customWidth="1"/>
    <col min="1541" max="1541" width="5.5703125" style="281" customWidth="1"/>
    <col min="1542" max="1542" width="32" style="281" customWidth="1"/>
    <col min="1543" max="1543" width="29.85546875" style="281" customWidth="1"/>
    <col min="1544" max="1544" width="18" style="281" customWidth="1"/>
    <col min="1545" max="1545" width="17.28515625" style="281" customWidth="1"/>
    <col min="1546" max="1546" width="22.140625" style="281" customWidth="1"/>
    <col min="1547" max="1547" width="17.28515625" style="281" customWidth="1"/>
    <col min="1548" max="1548" width="16.28515625" style="281" customWidth="1"/>
    <col min="1549" max="1549" width="15.42578125" style="281" customWidth="1"/>
    <col min="1550" max="1550" width="30.85546875" style="281" customWidth="1"/>
    <col min="1551" max="1551" width="8.28515625" style="281" customWidth="1"/>
    <col min="1552" max="1552" width="8.5703125" style="281" customWidth="1"/>
    <col min="1553" max="1553" width="8" style="281" customWidth="1"/>
    <col min="1554" max="1554" width="8.42578125" style="281" customWidth="1"/>
    <col min="1555" max="1555" width="20.140625" style="281" customWidth="1"/>
    <col min="1556" max="1556" width="5.42578125" style="281" customWidth="1"/>
    <col min="1557" max="1557" width="11" style="281" customWidth="1"/>
    <col min="1558" max="1558" width="9.140625" style="281" customWidth="1"/>
    <col min="1559" max="1559" width="8.85546875" style="281" customWidth="1"/>
    <col min="1560" max="1560" width="8.7109375" style="281" customWidth="1"/>
    <col min="1561" max="1561" width="14.85546875" style="281" customWidth="1"/>
    <col min="1562" max="1562" width="87.42578125" style="281" customWidth="1"/>
    <col min="1563" max="1563" width="25" style="281" customWidth="1"/>
    <col min="1564" max="1564" width="41.28515625" style="281" customWidth="1"/>
    <col min="1565" max="1792" width="11.42578125" style="281"/>
    <col min="1793" max="1793" width="26.42578125" style="281" customWidth="1"/>
    <col min="1794" max="1794" width="21.7109375" style="281" customWidth="1"/>
    <col min="1795" max="1795" width="19.85546875" style="281" customWidth="1"/>
    <col min="1796" max="1796" width="19.7109375" style="281" customWidth="1"/>
    <col min="1797" max="1797" width="5.5703125" style="281" customWidth="1"/>
    <col min="1798" max="1798" width="32" style="281" customWidth="1"/>
    <col min="1799" max="1799" width="29.85546875" style="281" customWidth="1"/>
    <col min="1800" max="1800" width="18" style="281" customWidth="1"/>
    <col min="1801" max="1801" width="17.28515625" style="281" customWidth="1"/>
    <col min="1802" max="1802" width="22.140625" style="281" customWidth="1"/>
    <col min="1803" max="1803" width="17.28515625" style="281" customWidth="1"/>
    <col min="1804" max="1804" width="16.28515625" style="281" customWidth="1"/>
    <col min="1805" max="1805" width="15.42578125" style="281" customWidth="1"/>
    <col min="1806" max="1806" width="30.85546875" style="281" customWidth="1"/>
    <col min="1807" max="1807" width="8.28515625" style="281" customWidth="1"/>
    <col min="1808" max="1808" width="8.5703125" style="281" customWidth="1"/>
    <col min="1809" max="1809" width="8" style="281" customWidth="1"/>
    <col min="1810" max="1810" width="8.42578125" style="281" customWidth="1"/>
    <col min="1811" max="1811" width="20.140625" style="281" customWidth="1"/>
    <col min="1812" max="1812" width="5.42578125" style="281" customWidth="1"/>
    <col min="1813" max="1813" width="11" style="281" customWidth="1"/>
    <col min="1814" max="1814" width="9.140625" style="281" customWidth="1"/>
    <col min="1815" max="1815" width="8.85546875" style="281" customWidth="1"/>
    <col min="1816" max="1816" width="8.7109375" style="281" customWidth="1"/>
    <col min="1817" max="1817" width="14.85546875" style="281" customWidth="1"/>
    <col min="1818" max="1818" width="87.42578125" style="281" customWidth="1"/>
    <col min="1819" max="1819" width="25" style="281" customWidth="1"/>
    <col min="1820" max="1820" width="41.28515625" style="281" customWidth="1"/>
    <col min="1821" max="2048" width="11.42578125" style="281"/>
    <col min="2049" max="2049" width="26.42578125" style="281" customWidth="1"/>
    <col min="2050" max="2050" width="21.7109375" style="281" customWidth="1"/>
    <col min="2051" max="2051" width="19.85546875" style="281" customWidth="1"/>
    <col min="2052" max="2052" width="19.7109375" style="281" customWidth="1"/>
    <col min="2053" max="2053" width="5.5703125" style="281" customWidth="1"/>
    <col min="2054" max="2054" width="32" style="281" customWidth="1"/>
    <col min="2055" max="2055" width="29.85546875" style="281" customWidth="1"/>
    <col min="2056" max="2056" width="18" style="281" customWidth="1"/>
    <col min="2057" max="2057" width="17.28515625" style="281" customWidth="1"/>
    <col min="2058" max="2058" width="22.140625" style="281" customWidth="1"/>
    <col min="2059" max="2059" width="17.28515625" style="281" customWidth="1"/>
    <col min="2060" max="2060" width="16.28515625" style="281" customWidth="1"/>
    <col min="2061" max="2061" width="15.42578125" style="281" customWidth="1"/>
    <col min="2062" max="2062" width="30.85546875" style="281" customWidth="1"/>
    <col min="2063" max="2063" width="8.28515625" style="281" customWidth="1"/>
    <col min="2064" max="2064" width="8.5703125" style="281" customWidth="1"/>
    <col min="2065" max="2065" width="8" style="281" customWidth="1"/>
    <col min="2066" max="2066" width="8.42578125" style="281" customWidth="1"/>
    <col min="2067" max="2067" width="20.140625" style="281" customWidth="1"/>
    <col min="2068" max="2068" width="5.42578125" style="281" customWidth="1"/>
    <col min="2069" max="2069" width="11" style="281" customWidth="1"/>
    <col min="2070" max="2070" width="9.140625" style="281" customWidth="1"/>
    <col min="2071" max="2071" width="8.85546875" style="281" customWidth="1"/>
    <col min="2072" max="2072" width="8.7109375" style="281" customWidth="1"/>
    <col min="2073" max="2073" width="14.85546875" style="281" customWidth="1"/>
    <col min="2074" max="2074" width="87.42578125" style="281" customWidth="1"/>
    <col min="2075" max="2075" width="25" style="281" customWidth="1"/>
    <col min="2076" max="2076" width="41.28515625" style="281" customWidth="1"/>
    <col min="2077" max="2304" width="11.42578125" style="281"/>
    <col min="2305" max="2305" width="26.42578125" style="281" customWidth="1"/>
    <col min="2306" max="2306" width="21.7109375" style="281" customWidth="1"/>
    <col min="2307" max="2307" width="19.85546875" style="281" customWidth="1"/>
    <col min="2308" max="2308" width="19.7109375" style="281" customWidth="1"/>
    <col min="2309" max="2309" width="5.5703125" style="281" customWidth="1"/>
    <col min="2310" max="2310" width="32" style="281" customWidth="1"/>
    <col min="2311" max="2311" width="29.85546875" style="281" customWidth="1"/>
    <col min="2312" max="2312" width="18" style="281" customWidth="1"/>
    <col min="2313" max="2313" width="17.28515625" style="281" customWidth="1"/>
    <col min="2314" max="2314" width="22.140625" style="281" customWidth="1"/>
    <col min="2315" max="2315" width="17.28515625" style="281" customWidth="1"/>
    <col min="2316" max="2316" width="16.28515625" style="281" customWidth="1"/>
    <col min="2317" max="2317" width="15.42578125" style="281" customWidth="1"/>
    <col min="2318" max="2318" width="30.85546875" style="281" customWidth="1"/>
    <col min="2319" max="2319" width="8.28515625" style="281" customWidth="1"/>
    <col min="2320" max="2320" width="8.5703125" style="281" customWidth="1"/>
    <col min="2321" max="2321" width="8" style="281" customWidth="1"/>
    <col min="2322" max="2322" width="8.42578125" style="281" customWidth="1"/>
    <col min="2323" max="2323" width="20.140625" style="281" customWidth="1"/>
    <col min="2324" max="2324" width="5.42578125" style="281" customWidth="1"/>
    <col min="2325" max="2325" width="11" style="281" customWidth="1"/>
    <col min="2326" max="2326" width="9.140625" style="281" customWidth="1"/>
    <col min="2327" max="2327" width="8.85546875" style="281" customWidth="1"/>
    <col min="2328" max="2328" width="8.7109375" style="281" customWidth="1"/>
    <col min="2329" max="2329" width="14.85546875" style="281" customWidth="1"/>
    <col min="2330" max="2330" width="87.42578125" style="281" customWidth="1"/>
    <col min="2331" max="2331" width="25" style="281" customWidth="1"/>
    <col min="2332" max="2332" width="41.28515625" style="281" customWidth="1"/>
    <col min="2333" max="2560" width="11.42578125" style="281"/>
    <col min="2561" max="2561" width="26.42578125" style="281" customWidth="1"/>
    <col min="2562" max="2562" width="21.7109375" style="281" customWidth="1"/>
    <col min="2563" max="2563" width="19.85546875" style="281" customWidth="1"/>
    <col min="2564" max="2564" width="19.7109375" style="281" customWidth="1"/>
    <col min="2565" max="2565" width="5.5703125" style="281" customWidth="1"/>
    <col min="2566" max="2566" width="32" style="281" customWidth="1"/>
    <col min="2567" max="2567" width="29.85546875" style="281" customWidth="1"/>
    <col min="2568" max="2568" width="18" style="281" customWidth="1"/>
    <col min="2569" max="2569" width="17.28515625" style="281" customWidth="1"/>
    <col min="2570" max="2570" width="22.140625" style="281" customWidth="1"/>
    <col min="2571" max="2571" width="17.28515625" style="281" customWidth="1"/>
    <col min="2572" max="2572" width="16.28515625" style="281" customWidth="1"/>
    <col min="2573" max="2573" width="15.42578125" style="281" customWidth="1"/>
    <col min="2574" max="2574" width="30.85546875" style="281" customWidth="1"/>
    <col min="2575" max="2575" width="8.28515625" style="281" customWidth="1"/>
    <col min="2576" max="2576" width="8.5703125" style="281" customWidth="1"/>
    <col min="2577" max="2577" width="8" style="281" customWidth="1"/>
    <col min="2578" max="2578" width="8.42578125" style="281" customWidth="1"/>
    <col min="2579" max="2579" width="20.140625" style="281" customWidth="1"/>
    <col min="2580" max="2580" width="5.42578125" style="281" customWidth="1"/>
    <col min="2581" max="2581" width="11" style="281" customWidth="1"/>
    <col min="2582" max="2582" width="9.140625" style="281" customWidth="1"/>
    <col min="2583" max="2583" width="8.85546875" style="281" customWidth="1"/>
    <col min="2584" max="2584" width="8.7109375" style="281" customWidth="1"/>
    <col min="2585" max="2585" width="14.85546875" style="281" customWidth="1"/>
    <col min="2586" max="2586" width="87.42578125" style="281" customWidth="1"/>
    <col min="2587" max="2587" width="25" style="281" customWidth="1"/>
    <col min="2588" max="2588" width="41.28515625" style="281" customWidth="1"/>
    <col min="2589" max="2816" width="11.42578125" style="281"/>
    <col min="2817" max="2817" width="26.42578125" style="281" customWidth="1"/>
    <col min="2818" max="2818" width="21.7109375" style="281" customWidth="1"/>
    <col min="2819" max="2819" width="19.85546875" style="281" customWidth="1"/>
    <col min="2820" max="2820" width="19.7109375" style="281" customWidth="1"/>
    <col min="2821" max="2821" width="5.5703125" style="281" customWidth="1"/>
    <col min="2822" max="2822" width="32" style="281" customWidth="1"/>
    <col min="2823" max="2823" width="29.85546875" style="281" customWidth="1"/>
    <col min="2824" max="2824" width="18" style="281" customWidth="1"/>
    <col min="2825" max="2825" width="17.28515625" style="281" customWidth="1"/>
    <col min="2826" max="2826" width="22.140625" style="281" customWidth="1"/>
    <col min="2827" max="2827" width="17.28515625" style="281" customWidth="1"/>
    <col min="2828" max="2828" width="16.28515625" style="281" customWidth="1"/>
    <col min="2829" max="2829" width="15.42578125" style="281" customWidth="1"/>
    <col min="2830" max="2830" width="30.85546875" style="281" customWidth="1"/>
    <col min="2831" max="2831" width="8.28515625" style="281" customWidth="1"/>
    <col min="2832" max="2832" width="8.5703125" style="281" customWidth="1"/>
    <col min="2833" max="2833" width="8" style="281" customWidth="1"/>
    <col min="2834" max="2834" width="8.42578125" style="281" customWidth="1"/>
    <col min="2835" max="2835" width="20.140625" style="281" customWidth="1"/>
    <col min="2836" max="2836" width="5.42578125" style="281" customWidth="1"/>
    <col min="2837" max="2837" width="11" style="281" customWidth="1"/>
    <col min="2838" max="2838" width="9.140625" style="281" customWidth="1"/>
    <col min="2839" max="2839" width="8.85546875" style="281" customWidth="1"/>
    <col min="2840" max="2840" width="8.7109375" style="281" customWidth="1"/>
    <col min="2841" max="2841" width="14.85546875" style="281" customWidth="1"/>
    <col min="2842" max="2842" width="87.42578125" style="281" customWidth="1"/>
    <col min="2843" max="2843" width="25" style="281" customWidth="1"/>
    <col min="2844" max="2844" width="41.28515625" style="281" customWidth="1"/>
    <col min="2845" max="3072" width="11.42578125" style="281"/>
    <col min="3073" max="3073" width="26.42578125" style="281" customWidth="1"/>
    <col min="3074" max="3074" width="21.7109375" style="281" customWidth="1"/>
    <col min="3075" max="3075" width="19.85546875" style="281" customWidth="1"/>
    <col min="3076" max="3076" width="19.7109375" style="281" customWidth="1"/>
    <col min="3077" max="3077" width="5.5703125" style="281" customWidth="1"/>
    <col min="3078" max="3078" width="32" style="281" customWidth="1"/>
    <col min="3079" max="3079" width="29.85546875" style="281" customWidth="1"/>
    <col min="3080" max="3080" width="18" style="281" customWidth="1"/>
    <col min="3081" max="3081" width="17.28515625" style="281" customWidth="1"/>
    <col min="3082" max="3082" width="22.140625" style="281" customWidth="1"/>
    <col min="3083" max="3083" width="17.28515625" style="281" customWidth="1"/>
    <col min="3084" max="3084" width="16.28515625" style="281" customWidth="1"/>
    <col min="3085" max="3085" width="15.42578125" style="281" customWidth="1"/>
    <col min="3086" max="3086" width="30.85546875" style="281" customWidth="1"/>
    <col min="3087" max="3087" width="8.28515625" style="281" customWidth="1"/>
    <col min="3088" max="3088" width="8.5703125" style="281" customWidth="1"/>
    <col min="3089" max="3089" width="8" style="281" customWidth="1"/>
    <col min="3090" max="3090" width="8.42578125" style="281" customWidth="1"/>
    <col min="3091" max="3091" width="20.140625" style="281" customWidth="1"/>
    <col min="3092" max="3092" width="5.42578125" style="281" customWidth="1"/>
    <col min="3093" max="3093" width="11" style="281" customWidth="1"/>
    <col min="3094" max="3094" width="9.140625" style="281" customWidth="1"/>
    <col min="3095" max="3095" width="8.85546875" style="281" customWidth="1"/>
    <col min="3096" max="3096" width="8.7109375" style="281" customWidth="1"/>
    <col min="3097" max="3097" width="14.85546875" style="281" customWidth="1"/>
    <col min="3098" max="3098" width="87.42578125" style="281" customWidth="1"/>
    <col min="3099" max="3099" width="25" style="281" customWidth="1"/>
    <col min="3100" max="3100" width="41.28515625" style="281" customWidth="1"/>
    <col min="3101" max="3328" width="11.42578125" style="281"/>
    <col min="3329" max="3329" width="26.42578125" style="281" customWidth="1"/>
    <col min="3330" max="3330" width="21.7109375" style="281" customWidth="1"/>
    <col min="3331" max="3331" width="19.85546875" style="281" customWidth="1"/>
    <col min="3332" max="3332" width="19.7109375" style="281" customWidth="1"/>
    <col min="3333" max="3333" width="5.5703125" style="281" customWidth="1"/>
    <col min="3334" max="3334" width="32" style="281" customWidth="1"/>
    <col min="3335" max="3335" width="29.85546875" style="281" customWidth="1"/>
    <col min="3336" max="3336" width="18" style="281" customWidth="1"/>
    <col min="3337" max="3337" width="17.28515625" style="281" customWidth="1"/>
    <col min="3338" max="3338" width="22.140625" style="281" customWidth="1"/>
    <col min="3339" max="3339" width="17.28515625" style="281" customWidth="1"/>
    <col min="3340" max="3340" width="16.28515625" style="281" customWidth="1"/>
    <col min="3341" max="3341" width="15.42578125" style="281" customWidth="1"/>
    <col min="3342" max="3342" width="30.85546875" style="281" customWidth="1"/>
    <col min="3343" max="3343" width="8.28515625" style="281" customWidth="1"/>
    <col min="3344" max="3344" width="8.5703125" style="281" customWidth="1"/>
    <col min="3345" max="3345" width="8" style="281" customWidth="1"/>
    <col min="3346" max="3346" width="8.42578125" style="281" customWidth="1"/>
    <col min="3347" max="3347" width="20.140625" style="281" customWidth="1"/>
    <col min="3348" max="3348" width="5.42578125" style="281" customWidth="1"/>
    <col min="3349" max="3349" width="11" style="281" customWidth="1"/>
    <col min="3350" max="3350" width="9.140625" style="281" customWidth="1"/>
    <col min="3351" max="3351" width="8.85546875" style="281" customWidth="1"/>
    <col min="3352" max="3352" width="8.7109375" style="281" customWidth="1"/>
    <col min="3353" max="3353" width="14.85546875" style="281" customWidth="1"/>
    <col min="3354" max="3354" width="87.42578125" style="281" customWidth="1"/>
    <col min="3355" max="3355" width="25" style="281" customWidth="1"/>
    <col min="3356" max="3356" width="41.28515625" style="281" customWidth="1"/>
    <col min="3357" max="3584" width="11.42578125" style="281"/>
    <col min="3585" max="3585" width="26.42578125" style="281" customWidth="1"/>
    <col min="3586" max="3586" width="21.7109375" style="281" customWidth="1"/>
    <col min="3587" max="3587" width="19.85546875" style="281" customWidth="1"/>
    <col min="3588" max="3588" width="19.7109375" style="281" customWidth="1"/>
    <col min="3589" max="3589" width="5.5703125" style="281" customWidth="1"/>
    <col min="3590" max="3590" width="32" style="281" customWidth="1"/>
    <col min="3591" max="3591" width="29.85546875" style="281" customWidth="1"/>
    <col min="3592" max="3592" width="18" style="281" customWidth="1"/>
    <col min="3593" max="3593" width="17.28515625" style="281" customWidth="1"/>
    <col min="3594" max="3594" width="22.140625" style="281" customWidth="1"/>
    <col min="3595" max="3595" width="17.28515625" style="281" customWidth="1"/>
    <col min="3596" max="3596" width="16.28515625" style="281" customWidth="1"/>
    <col min="3597" max="3597" width="15.42578125" style="281" customWidth="1"/>
    <col min="3598" max="3598" width="30.85546875" style="281" customWidth="1"/>
    <col min="3599" max="3599" width="8.28515625" style="281" customWidth="1"/>
    <col min="3600" max="3600" width="8.5703125" style="281" customWidth="1"/>
    <col min="3601" max="3601" width="8" style="281" customWidth="1"/>
    <col min="3602" max="3602" width="8.42578125" style="281" customWidth="1"/>
    <col min="3603" max="3603" width="20.140625" style="281" customWidth="1"/>
    <col min="3604" max="3604" width="5.42578125" style="281" customWidth="1"/>
    <col min="3605" max="3605" width="11" style="281" customWidth="1"/>
    <col min="3606" max="3606" width="9.140625" style="281" customWidth="1"/>
    <col min="3607" max="3607" width="8.85546875" style="281" customWidth="1"/>
    <col min="3608" max="3608" width="8.7109375" style="281" customWidth="1"/>
    <col min="3609" max="3609" width="14.85546875" style="281" customWidth="1"/>
    <col min="3610" max="3610" width="87.42578125" style="281" customWidth="1"/>
    <col min="3611" max="3611" width="25" style="281" customWidth="1"/>
    <col min="3612" max="3612" width="41.28515625" style="281" customWidth="1"/>
    <col min="3613" max="3840" width="11.42578125" style="281"/>
    <col min="3841" max="3841" width="26.42578125" style="281" customWidth="1"/>
    <col min="3842" max="3842" width="21.7109375" style="281" customWidth="1"/>
    <col min="3843" max="3843" width="19.85546875" style="281" customWidth="1"/>
    <col min="3844" max="3844" width="19.7109375" style="281" customWidth="1"/>
    <col min="3845" max="3845" width="5.5703125" style="281" customWidth="1"/>
    <col min="3846" max="3846" width="32" style="281" customWidth="1"/>
    <col min="3847" max="3847" width="29.85546875" style="281" customWidth="1"/>
    <col min="3848" max="3848" width="18" style="281" customWidth="1"/>
    <col min="3849" max="3849" width="17.28515625" style="281" customWidth="1"/>
    <col min="3850" max="3850" width="22.140625" style="281" customWidth="1"/>
    <col min="3851" max="3851" width="17.28515625" style="281" customWidth="1"/>
    <col min="3852" max="3852" width="16.28515625" style="281" customWidth="1"/>
    <col min="3853" max="3853" width="15.42578125" style="281" customWidth="1"/>
    <col min="3854" max="3854" width="30.85546875" style="281" customWidth="1"/>
    <col min="3855" max="3855" width="8.28515625" style="281" customWidth="1"/>
    <col min="3856" max="3856" width="8.5703125" style="281" customWidth="1"/>
    <col min="3857" max="3857" width="8" style="281" customWidth="1"/>
    <col min="3858" max="3858" width="8.42578125" style="281" customWidth="1"/>
    <col min="3859" max="3859" width="20.140625" style="281" customWidth="1"/>
    <col min="3860" max="3860" width="5.42578125" style="281" customWidth="1"/>
    <col min="3861" max="3861" width="11" style="281" customWidth="1"/>
    <col min="3862" max="3862" width="9.140625" style="281" customWidth="1"/>
    <col min="3863" max="3863" width="8.85546875" style="281" customWidth="1"/>
    <col min="3864" max="3864" width="8.7109375" style="281" customWidth="1"/>
    <col min="3865" max="3865" width="14.85546875" style="281" customWidth="1"/>
    <col min="3866" max="3866" width="87.42578125" style="281" customWidth="1"/>
    <col min="3867" max="3867" width="25" style="281" customWidth="1"/>
    <col min="3868" max="3868" width="41.28515625" style="281" customWidth="1"/>
    <col min="3869" max="4096" width="11.42578125" style="281"/>
    <col min="4097" max="4097" width="26.42578125" style="281" customWidth="1"/>
    <col min="4098" max="4098" width="21.7109375" style="281" customWidth="1"/>
    <col min="4099" max="4099" width="19.85546875" style="281" customWidth="1"/>
    <col min="4100" max="4100" width="19.7109375" style="281" customWidth="1"/>
    <col min="4101" max="4101" width="5.5703125" style="281" customWidth="1"/>
    <col min="4102" max="4102" width="32" style="281" customWidth="1"/>
    <col min="4103" max="4103" width="29.85546875" style="281" customWidth="1"/>
    <col min="4104" max="4104" width="18" style="281" customWidth="1"/>
    <col min="4105" max="4105" width="17.28515625" style="281" customWidth="1"/>
    <col min="4106" max="4106" width="22.140625" style="281" customWidth="1"/>
    <col min="4107" max="4107" width="17.28515625" style="281" customWidth="1"/>
    <col min="4108" max="4108" width="16.28515625" style="281" customWidth="1"/>
    <col min="4109" max="4109" width="15.42578125" style="281" customWidth="1"/>
    <col min="4110" max="4110" width="30.85546875" style="281" customWidth="1"/>
    <col min="4111" max="4111" width="8.28515625" style="281" customWidth="1"/>
    <col min="4112" max="4112" width="8.5703125" style="281" customWidth="1"/>
    <col min="4113" max="4113" width="8" style="281" customWidth="1"/>
    <col min="4114" max="4114" width="8.42578125" style="281" customWidth="1"/>
    <col min="4115" max="4115" width="20.140625" style="281" customWidth="1"/>
    <col min="4116" max="4116" width="5.42578125" style="281" customWidth="1"/>
    <col min="4117" max="4117" width="11" style="281" customWidth="1"/>
    <col min="4118" max="4118" width="9.140625" style="281" customWidth="1"/>
    <col min="4119" max="4119" width="8.85546875" style="281" customWidth="1"/>
    <col min="4120" max="4120" width="8.7109375" style="281" customWidth="1"/>
    <col min="4121" max="4121" width="14.85546875" style="281" customWidth="1"/>
    <col min="4122" max="4122" width="87.42578125" style="281" customWidth="1"/>
    <col min="4123" max="4123" width="25" style="281" customWidth="1"/>
    <col min="4124" max="4124" width="41.28515625" style="281" customWidth="1"/>
    <col min="4125" max="4352" width="11.42578125" style="281"/>
    <col min="4353" max="4353" width="26.42578125" style="281" customWidth="1"/>
    <col min="4354" max="4354" width="21.7109375" style="281" customWidth="1"/>
    <col min="4355" max="4355" width="19.85546875" style="281" customWidth="1"/>
    <col min="4356" max="4356" width="19.7109375" style="281" customWidth="1"/>
    <col min="4357" max="4357" width="5.5703125" style="281" customWidth="1"/>
    <col min="4358" max="4358" width="32" style="281" customWidth="1"/>
    <col min="4359" max="4359" width="29.85546875" style="281" customWidth="1"/>
    <col min="4360" max="4360" width="18" style="281" customWidth="1"/>
    <col min="4361" max="4361" width="17.28515625" style="281" customWidth="1"/>
    <col min="4362" max="4362" width="22.140625" style="281" customWidth="1"/>
    <col min="4363" max="4363" width="17.28515625" style="281" customWidth="1"/>
    <col min="4364" max="4364" width="16.28515625" style="281" customWidth="1"/>
    <col min="4365" max="4365" width="15.42578125" style="281" customWidth="1"/>
    <col min="4366" max="4366" width="30.85546875" style="281" customWidth="1"/>
    <col min="4367" max="4367" width="8.28515625" style="281" customWidth="1"/>
    <col min="4368" max="4368" width="8.5703125" style="281" customWidth="1"/>
    <col min="4369" max="4369" width="8" style="281" customWidth="1"/>
    <col min="4370" max="4370" width="8.42578125" style="281" customWidth="1"/>
    <col min="4371" max="4371" width="20.140625" style="281" customWidth="1"/>
    <col min="4372" max="4372" width="5.42578125" style="281" customWidth="1"/>
    <col min="4373" max="4373" width="11" style="281" customWidth="1"/>
    <col min="4374" max="4374" width="9.140625" style="281" customWidth="1"/>
    <col min="4375" max="4375" width="8.85546875" style="281" customWidth="1"/>
    <col min="4376" max="4376" width="8.7109375" style="281" customWidth="1"/>
    <col min="4377" max="4377" width="14.85546875" style="281" customWidth="1"/>
    <col min="4378" max="4378" width="87.42578125" style="281" customWidth="1"/>
    <col min="4379" max="4379" width="25" style="281" customWidth="1"/>
    <col min="4380" max="4380" width="41.28515625" style="281" customWidth="1"/>
    <col min="4381" max="4608" width="11.42578125" style="281"/>
    <col min="4609" max="4609" width="26.42578125" style="281" customWidth="1"/>
    <col min="4610" max="4610" width="21.7109375" style="281" customWidth="1"/>
    <col min="4611" max="4611" width="19.85546875" style="281" customWidth="1"/>
    <col min="4612" max="4612" width="19.7109375" style="281" customWidth="1"/>
    <col min="4613" max="4613" width="5.5703125" style="281" customWidth="1"/>
    <col min="4614" max="4614" width="32" style="281" customWidth="1"/>
    <col min="4615" max="4615" width="29.85546875" style="281" customWidth="1"/>
    <col min="4616" max="4616" width="18" style="281" customWidth="1"/>
    <col min="4617" max="4617" width="17.28515625" style="281" customWidth="1"/>
    <col min="4618" max="4618" width="22.140625" style="281" customWidth="1"/>
    <col min="4619" max="4619" width="17.28515625" style="281" customWidth="1"/>
    <col min="4620" max="4620" width="16.28515625" style="281" customWidth="1"/>
    <col min="4621" max="4621" width="15.42578125" style="281" customWidth="1"/>
    <col min="4622" max="4622" width="30.85546875" style="281" customWidth="1"/>
    <col min="4623" max="4623" width="8.28515625" style="281" customWidth="1"/>
    <col min="4624" max="4624" width="8.5703125" style="281" customWidth="1"/>
    <col min="4625" max="4625" width="8" style="281" customWidth="1"/>
    <col min="4626" max="4626" width="8.42578125" style="281" customWidth="1"/>
    <col min="4627" max="4627" width="20.140625" style="281" customWidth="1"/>
    <col min="4628" max="4628" width="5.42578125" style="281" customWidth="1"/>
    <col min="4629" max="4629" width="11" style="281" customWidth="1"/>
    <col min="4630" max="4630" width="9.140625" style="281" customWidth="1"/>
    <col min="4631" max="4631" width="8.85546875" style="281" customWidth="1"/>
    <col min="4632" max="4632" width="8.7109375" style="281" customWidth="1"/>
    <col min="4633" max="4633" width="14.85546875" style="281" customWidth="1"/>
    <col min="4634" max="4634" width="87.42578125" style="281" customWidth="1"/>
    <col min="4635" max="4635" width="25" style="281" customWidth="1"/>
    <col min="4636" max="4636" width="41.28515625" style="281" customWidth="1"/>
    <col min="4637" max="4864" width="11.42578125" style="281"/>
    <col min="4865" max="4865" width="26.42578125" style="281" customWidth="1"/>
    <col min="4866" max="4866" width="21.7109375" style="281" customWidth="1"/>
    <col min="4867" max="4867" width="19.85546875" style="281" customWidth="1"/>
    <col min="4868" max="4868" width="19.7109375" style="281" customWidth="1"/>
    <col min="4869" max="4869" width="5.5703125" style="281" customWidth="1"/>
    <col min="4870" max="4870" width="32" style="281" customWidth="1"/>
    <col min="4871" max="4871" width="29.85546875" style="281" customWidth="1"/>
    <col min="4872" max="4872" width="18" style="281" customWidth="1"/>
    <col min="4873" max="4873" width="17.28515625" style="281" customWidth="1"/>
    <col min="4874" max="4874" width="22.140625" style="281" customWidth="1"/>
    <col min="4875" max="4875" width="17.28515625" style="281" customWidth="1"/>
    <col min="4876" max="4876" width="16.28515625" style="281" customWidth="1"/>
    <col min="4877" max="4877" width="15.42578125" style="281" customWidth="1"/>
    <col min="4878" max="4878" width="30.85546875" style="281" customWidth="1"/>
    <col min="4879" max="4879" width="8.28515625" style="281" customWidth="1"/>
    <col min="4880" max="4880" width="8.5703125" style="281" customWidth="1"/>
    <col min="4881" max="4881" width="8" style="281" customWidth="1"/>
    <col min="4882" max="4882" width="8.42578125" style="281" customWidth="1"/>
    <col min="4883" max="4883" width="20.140625" style="281" customWidth="1"/>
    <col min="4884" max="4884" width="5.42578125" style="281" customWidth="1"/>
    <col min="4885" max="4885" width="11" style="281" customWidth="1"/>
    <col min="4886" max="4886" width="9.140625" style="281" customWidth="1"/>
    <col min="4887" max="4887" width="8.85546875" style="281" customWidth="1"/>
    <col min="4888" max="4888" width="8.7109375" style="281" customWidth="1"/>
    <col min="4889" max="4889" width="14.85546875" style="281" customWidth="1"/>
    <col min="4890" max="4890" width="87.42578125" style="281" customWidth="1"/>
    <col min="4891" max="4891" width="25" style="281" customWidth="1"/>
    <col min="4892" max="4892" width="41.28515625" style="281" customWidth="1"/>
    <col min="4893" max="5120" width="11.42578125" style="281"/>
    <col min="5121" max="5121" width="26.42578125" style="281" customWidth="1"/>
    <col min="5122" max="5122" width="21.7109375" style="281" customWidth="1"/>
    <col min="5123" max="5123" width="19.85546875" style="281" customWidth="1"/>
    <col min="5124" max="5124" width="19.7109375" style="281" customWidth="1"/>
    <col min="5125" max="5125" width="5.5703125" style="281" customWidth="1"/>
    <col min="5126" max="5126" width="32" style="281" customWidth="1"/>
    <col min="5127" max="5127" width="29.85546875" style="281" customWidth="1"/>
    <col min="5128" max="5128" width="18" style="281" customWidth="1"/>
    <col min="5129" max="5129" width="17.28515625" style="281" customWidth="1"/>
    <col min="5130" max="5130" width="22.140625" style="281" customWidth="1"/>
    <col min="5131" max="5131" width="17.28515625" style="281" customWidth="1"/>
    <col min="5132" max="5132" width="16.28515625" style="281" customWidth="1"/>
    <col min="5133" max="5133" width="15.42578125" style="281" customWidth="1"/>
    <col min="5134" max="5134" width="30.85546875" style="281" customWidth="1"/>
    <col min="5135" max="5135" width="8.28515625" style="281" customWidth="1"/>
    <col min="5136" max="5136" width="8.5703125" style="281" customWidth="1"/>
    <col min="5137" max="5137" width="8" style="281" customWidth="1"/>
    <col min="5138" max="5138" width="8.42578125" style="281" customWidth="1"/>
    <col min="5139" max="5139" width="20.140625" style="281" customWidth="1"/>
    <col min="5140" max="5140" width="5.42578125" style="281" customWidth="1"/>
    <col min="5141" max="5141" width="11" style="281" customWidth="1"/>
    <col min="5142" max="5142" width="9.140625" style="281" customWidth="1"/>
    <col min="5143" max="5143" width="8.85546875" style="281" customWidth="1"/>
    <col min="5144" max="5144" width="8.7109375" style="281" customWidth="1"/>
    <col min="5145" max="5145" width="14.85546875" style="281" customWidth="1"/>
    <col min="5146" max="5146" width="87.42578125" style="281" customWidth="1"/>
    <col min="5147" max="5147" width="25" style="281" customWidth="1"/>
    <col min="5148" max="5148" width="41.28515625" style="281" customWidth="1"/>
    <col min="5149" max="5376" width="11.42578125" style="281"/>
    <col min="5377" max="5377" width="26.42578125" style="281" customWidth="1"/>
    <col min="5378" max="5378" width="21.7109375" style="281" customWidth="1"/>
    <col min="5379" max="5379" width="19.85546875" style="281" customWidth="1"/>
    <col min="5380" max="5380" width="19.7109375" style="281" customWidth="1"/>
    <col min="5381" max="5381" width="5.5703125" style="281" customWidth="1"/>
    <col min="5382" max="5382" width="32" style="281" customWidth="1"/>
    <col min="5383" max="5383" width="29.85546875" style="281" customWidth="1"/>
    <col min="5384" max="5384" width="18" style="281" customWidth="1"/>
    <col min="5385" max="5385" width="17.28515625" style="281" customWidth="1"/>
    <col min="5386" max="5386" width="22.140625" style="281" customWidth="1"/>
    <col min="5387" max="5387" width="17.28515625" style="281" customWidth="1"/>
    <col min="5388" max="5388" width="16.28515625" style="281" customWidth="1"/>
    <col min="5389" max="5389" width="15.42578125" style="281" customWidth="1"/>
    <col min="5390" max="5390" width="30.85546875" style="281" customWidth="1"/>
    <col min="5391" max="5391" width="8.28515625" style="281" customWidth="1"/>
    <col min="5392" max="5392" width="8.5703125" style="281" customWidth="1"/>
    <col min="5393" max="5393" width="8" style="281" customWidth="1"/>
    <col min="5394" max="5394" width="8.42578125" style="281" customWidth="1"/>
    <col min="5395" max="5395" width="20.140625" style="281" customWidth="1"/>
    <col min="5396" max="5396" width="5.42578125" style="281" customWidth="1"/>
    <col min="5397" max="5397" width="11" style="281" customWidth="1"/>
    <col min="5398" max="5398" width="9.140625" style="281" customWidth="1"/>
    <col min="5399" max="5399" width="8.85546875" style="281" customWidth="1"/>
    <col min="5400" max="5400" width="8.7109375" style="281" customWidth="1"/>
    <col min="5401" max="5401" width="14.85546875" style="281" customWidth="1"/>
    <col min="5402" max="5402" width="87.42578125" style="281" customWidth="1"/>
    <col min="5403" max="5403" width="25" style="281" customWidth="1"/>
    <col min="5404" max="5404" width="41.28515625" style="281" customWidth="1"/>
    <col min="5405" max="5632" width="11.42578125" style="281"/>
    <col min="5633" max="5633" width="26.42578125" style="281" customWidth="1"/>
    <col min="5634" max="5634" width="21.7109375" style="281" customWidth="1"/>
    <col min="5635" max="5635" width="19.85546875" style="281" customWidth="1"/>
    <col min="5636" max="5636" width="19.7109375" style="281" customWidth="1"/>
    <col min="5637" max="5637" width="5.5703125" style="281" customWidth="1"/>
    <col min="5638" max="5638" width="32" style="281" customWidth="1"/>
    <col min="5639" max="5639" width="29.85546875" style="281" customWidth="1"/>
    <col min="5640" max="5640" width="18" style="281" customWidth="1"/>
    <col min="5641" max="5641" width="17.28515625" style="281" customWidth="1"/>
    <col min="5642" max="5642" width="22.140625" style="281" customWidth="1"/>
    <col min="5643" max="5643" width="17.28515625" style="281" customWidth="1"/>
    <col min="5644" max="5644" width="16.28515625" style="281" customWidth="1"/>
    <col min="5645" max="5645" width="15.42578125" style="281" customWidth="1"/>
    <col min="5646" max="5646" width="30.85546875" style="281" customWidth="1"/>
    <col min="5647" max="5647" width="8.28515625" style="281" customWidth="1"/>
    <col min="5648" max="5648" width="8.5703125" style="281" customWidth="1"/>
    <col min="5649" max="5649" width="8" style="281" customWidth="1"/>
    <col min="5650" max="5650" width="8.42578125" style="281" customWidth="1"/>
    <col min="5651" max="5651" width="20.140625" style="281" customWidth="1"/>
    <col min="5652" max="5652" width="5.42578125" style="281" customWidth="1"/>
    <col min="5653" max="5653" width="11" style="281" customWidth="1"/>
    <col min="5654" max="5654" width="9.140625" style="281" customWidth="1"/>
    <col min="5655" max="5655" width="8.85546875" style="281" customWidth="1"/>
    <col min="5656" max="5656" width="8.7109375" style="281" customWidth="1"/>
    <col min="5657" max="5657" width="14.85546875" style="281" customWidth="1"/>
    <col min="5658" max="5658" width="87.42578125" style="281" customWidth="1"/>
    <col min="5659" max="5659" width="25" style="281" customWidth="1"/>
    <col min="5660" max="5660" width="41.28515625" style="281" customWidth="1"/>
    <col min="5661" max="5888" width="11.42578125" style="281"/>
    <col min="5889" max="5889" width="26.42578125" style="281" customWidth="1"/>
    <col min="5890" max="5890" width="21.7109375" style="281" customWidth="1"/>
    <col min="5891" max="5891" width="19.85546875" style="281" customWidth="1"/>
    <col min="5892" max="5892" width="19.7109375" style="281" customWidth="1"/>
    <col min="5893" max="5893" width="5.5703125" style="281" customWidth="1"/>
    <col min="5894" max="5894" width="32" style="281" customWidth="1"/>
    <col min="5895" max="5895" width="29.85546875" style="281" customWidth="1"/>
    <col min="5896" max="5896" width="18" style="281" customWidth="1"/>
    <col min="5897" max="5897" width="17.28515625" style="281" customWidth="1"/>
    <col min="5898" max="5898" width="22.140625" style="281" customWidth="1"/>
    <col min="5899" max="5899" width="17.28515625" style="281" customWidth="1"/>
    <col min="5900" max="5900" width="16.28515625" style="281" customWidth="1"/>
    <col min="5901" max="5901" width="15.42578125" style="281" customWidth="1"/>
    <col min="5902" max="5902" width="30.85546875" style="281" customWidth="1"/>
    <col min="5903" max="5903" width="8.28515625" style="281" customWidth="1"/>
    <col min="5904" max="5904" width="8.5703125" style="281" customWidth="1"/>
    <col min="5905" max="5905" width="8" style="281" customWidth="1"/>
    <col min="5906" max="5906" width="8.42578125" style="281" customWidth="1"/>
    <col min="5907" max="5907" width="20.140625" style="281" customWidth="1"/>
    <col min="5908" max="5908" width="5.42578125" style="281" customWidth="1"/>
    <col min="5909" max="5909" width="11" style="281" customWidth="1"/>
    <col min="5910" max="5910" width="9.140625" style="281" customWidth="1"/>
    <col min="5911" max="5911" width="8.85546875" style="281" customWidth="1"/>
    <col min="5912" max="5912" width="8.7109375" style="281" customWidth="1"/>
    <col min="5913" max="5913" width="14.85546875" style="281" customWidth="1"/>
    <col min="5914" max="5914" width="87.42578125" style="281" customWidth="1"/>
    <col min="5915" max="5915" width="25" style="281" customWidth="1"/>
    <col min="5916" max="5916" width="41.28515625" style="281" customWidth="1"/>
    <col min="5917" max="6144" width="11.42578125" style="281"/>
    <col min="6145" max="6145" width="26.42578125" style="281" customWidth="1"/>
    <col min="6146" max="6146" width="21.7109375" style="281" customWidth="1"/>
    <col min="6147" max="6147" width="19.85546875" style="281" customWidth="1"/>
    <col min="6148" max="6148" width="19.7109375" style="281" customWidth="1"/>
    <col min="6149" max="6149" width="5.5703125" style="281" customWidth="1"/>
    <col min="6150" max="6150" width="32" style="281" customWidth="1"/>
    <col min="6151" max="6151" width="29.85546875" style="281" customWidth="1"/>
    <col min="6152" max="6152" width="18" style="281" customWidth="1"/>
    <col min="6153" max="6153" width="17.28515625" style="281" customWidth="1"/>
    <col min="6154" max="6154" width="22.140625" style="281" customWidth="1"/>
    <col min="6155" max="6155" width="17.28515625" style="281" customWidth="1"/>
    <col min="6156" max="6156" width="16.28515625" style="281" customWidth="1"/>
    <col min="6157" max="6157" width="15.42578125" style="281" customWidth="1"/>
    <col min="6158" max="6158" width="30.85546875" style="281" customWidth="1"/>
    <col min="6159" max="6159" width="8.28515625" style="281" customWidth="1"/>
    <col min="6160" max="6160" width="8.5703125" style="281" customWidth="1"/>
    <col min="6161" max="6161" width="8" style="281" customWidth="1"/>
    <col min="6162" max="6162" width="8.42578125" style="281" customWidth="1"/>
    <col min="6163" max="6163" width="20.140625" style="281" customWidth="1"/>
    <col min="6164" max="6164" width="5.42578125" style="281" customWidth="1"/>
    <col min="6165" max="6165" width="11" style="281" customWidth="1"/>
    <col min="6166" max="6166" width="9.140625" style="281" customWidth="1"/>
    <col min="6167" max="6167" width="8.85546875" style="281" customWidth="1"/>
    <col min="6168" max="6168" width="8.7109375" style="281" customWidth="1"/>
    <col min="6169" max="6169" width="14.85546875" style="281" customWidth="1"/>
    <col min="6170" max="6170" width="87.42578125" style="281" customWidth="1"/>
    <col min="6171" max="6171" width="25" style="281" customWidth="1"/>
    <col min="6172" max="6172" width="41.28515625" style="281" customWidth="1"/>
    <col min="6173" max="6400" width="11.42578125" style="281"/>
    <col min="6401" max="6401" width="26.42578125" style="281" customWidth="1"/>
    <col min="6402" max="6402" width="21.7109375" style="281" customWidth="1"/>
    <col min="6403" max="6403" width="19.85546875" style="281" customWidth="1"/>
    <col min="6404" max="6404" width="19.7109375" style="281" customWidth="1"/>
    <col min="6405" max="6405" width="5.5703125" style="281" customWidth="1"/>
    <col min="6406" max="6406" width="32" style="281" customWidth="1"/>
    <col min="6407" max="6407" width="29.85546875" style="281" customWidth="1"/>
    <col min="6408" max="6408" width="18" style="281" customWidth="1"/>
    <col min="6409" max="6409" width="17.28515625" style="281" customWidth="1"/>
    <col min="6410" max="6410" width="22.140625" style="281" customWidth="1"/>
    <col min="6411" max="6411" width="17.28515625" style="281" customWidth="1"/>
    <col min="6412" max="6412" width="16.28515625" style="281" customWidth="1"/>
    <col min="6413" max="6413" width="15.42578125" style="281" customWidth="1"/>
    <col min="6414" max="6414" width="30.85546875" style="281" customWidth="1"/>
    <col min="6415" max="6415" width="8.28515625" style="281" customWidth="1"/>
    <col min="6416" max="6416" width="8.5703125" style="281" customWidth="1"/>
    <col min="6417" max="6417" width="8" style="281" customWidth="1"/>
    <col min="6418" max="6418" width="8.42578125" style="281" customWidth="1"/>
    <col min="6419" max="6419" width="20.140625" style="281" customWidth="1"/>
    <col min="6420" max="6420" width="5.42578125" style="281" customWidth="1"/>
    <col min="6421" max="6421" width="11" style="281" customWidth="1"/>
    <col min="6422" max="6422" width="9.140625" style="281" customWidth="1"/>
    <col min="6423" max="6423" width="8.85546875" style="281" customWidth="1"/>
    <col min="6424" max="6424" width="8.7109375" style="281" customWidth="1"/>
    <col min="6425" max="6425" width="14.85546875" style="281" customWidth="1"/>
    <col min="6426" max="6426" width="87.42578125" style="281" customWidth="1"/>
    <col min="6427" max="6427" width="25" style="281" customWidth="1"/>
    <col min="6428" max="6428" width="41.28515625" style="281" customWidth="1"/>
    <col min="6429" max="6656" width="11.42578125" style="281"/>
    <col min="6657" max="6657" width="26.42578125" style="281" customWidth="1"/>
    <col min="6658" max="6658" width="21.7109375" style="281" customWidth="1"/>
    <col min="6659" max="6659" width="19.85546875" style="281" customWidth="1"/>
    <col min="6660" max="6660" width="19.7109375" style="281" customWidth="1"/>
    <col min="6661" max="6661" width="5.5703125" style="281" customWidth="1"/>
    <col min="6662" max="6662" width="32" style="281" customWidth="1"/>
    <col min="6663" max="6663" width="29.85546875" style="281" customWidth="1"/>
    <col min="6664" max="6664" width="18" style="281" customWidth="1"/>
    <col min="6665" max="6665" width="17.28515625" style="281" customWidth="1"/>
    <col min="6666" max="6666" width="22.140625" style="281" customWidth="1"/>
    <col min="6667" max="6667" width="17.28515625" style="281" customWidth="1"/>
    <col min="6668" max="6668" width="16.28515625" style="281" customWidth="1"/>
    <col min="6669" max="6669" width="15.42578125" style="281" customWidth="1"/>
    <col min="6670" max="6670" width="30.85546875" style="281" customWidth="1"/>
    <col min="6671" max="6671" width="8.28515625" style="281" customWidth="1"/>
    <col min="6672" max="6672" width="8.5703125" style="281" customWidth="1"/>
    <col min="6673" max="6673" width="8" style="281" customWidth="1"/>
    <col min="6674" max="6674" width="8.42578125" style="281" customWidth="1"/>
    <col min="6675" max="6675" width="20.140625" style="281" customWidth="1"/>
    <col min="6676" max="6676" width="5.42578125" style="281" customWidth="1"/>
    <col min="6677" max="6677" width="11" style="281" customWidth="1"/>
    <col min="6678" max="6678" width="9.140625" style="281" customWidth="1"/>
    <col min="6679" max="6679" width="8.85546875" style="281" customWidth="1"/>
    <col min="6680" max="6680" width="8.7109375" style="281" customWidth="1"/>
    <col min="6681" max="6681" width="14.85546875" style="281" customWidth="1"/>
    <col min="6682" max="6682" width="87.42578125" style="281" customWidth="1"/>
    <col min="6683" max="6683" width="25" style="281" customWidth="1"/>
    <col min="6684" max="6684" width="41.28515625" style="281" customWidth="1"/>
    <col min="6685" max="6912" width="11.42578125" style="281"/>
    <col min="6913" max="6913" width="26.42578125" style="281" customWidth="1"/>
    <col min="6914" max="6914" width="21.7109375" style="281" customWidth="1"/>
    <col min="6915" max="6915" width="19.85546875" style="281" customWidth="1"/>
    <col min="6916" max="6916" width="19.7109375" style="281" customWidth="1"/>
    <col min="6917" max="6917" width="5.5703125" style="281" customWidth="1"/>
    <col min="6918" max="6918" width="32" style="281" customWidth="1"/>
    <col min="6919" max="6919" width="29.85546875" style="281" customWidth="1"/>
    <col min="6920" max="6920" width="18" style="281" customWidth="1"/>
    <col min="6921" max="6921" width="17.28515625" style="281" customWidth="1"/>
    <col min="6922" max="6922" width="22.140625" style="281" customWidth="1"/>
    <col min="6923" max="6923" width="17.28515625" style="281" customWidth="1"/>
    <col min="6924" max="6924" width="16.28515625" style="281" customWidth="1"/>
    <col min="6925" max="6925" width="15.42578125" style="281" customWidth="1"/>
    <col min="6926" max="6926" width="30.85546875" style="281" customWidth="1"/>
    <col min="6927" max="6927" width="8.28515625" style="281" customWidth="1"/>
    <col min="6928" max="6928" width="8.5703125" style="281" customWidth="1"/>
    <col min="6929" max="6929" width="8" style="281" customWidth="1"/>
    <col min="6930" max="6930" width="8.42578125" style="281" customWidth="1"/>
    <col min="6931" max="6931" width="20.140625" style="281" customWidth="1"/>
    <col min="6932" max="6932" width="5.42578125" style="281" customWidth="1"/>
    <col min="6933" max="6933" width="11" style="281" customWidth="1"/>
    <col min="6934" max="6934" width="9.140625" style="281" customWidth="1"/>
    <col min="6935" max="6935" width="8.85546875" style="281" customWidth="1"/>
    <col min="6936" max="6936" width="8.7109375" style="281" customWidth="1"/>
    <col min="6937" max="6937" width="14.85546875" style="281" customWidth="1"/>
    <col min="6938" max="6938" width="87.42578125" style="281" customWidth="1"/>
    <col min="6939" max="6939" width="25" style="281" customWidth="1"/>
    <col min="6940" max="6940" width="41.28515625" style="281" customWidth="1"/>
    <col min="6941" max="7168" width="11.42578125" style="281"/>
    <col min="7169" max="7169" width="26.42578125" style="281" customWidth="1"/>
    <col min="7170" max="7170" width="21.7109375" style="281" customWidth="1"/>
    <col min="7171" max="7171" width="19.85546875" style="281" customWidth="1"/>
    <col min="7172" max="7172" width="19.7109375" style="281" customWidth="1"/>
    <col min="7173" max="7173" width="5.5703125" style="281" customWidth="1"/>
    <col min="7174" max="7174" width="32" style="281" customWidth="1"/>
    <col min="7175" max="7175" width="29.85546875" style="281" customWidth="1"/>
    <col min="7176" max="7176" width="18" style="281" customWidth="1"/>
    <col min="7177" max="7177" width="17.28515625" style="281" customWidth="1"/>
    <col min="7178" max="7178" width="22.140625" style="281" customWidth="1"/>
    <col min="7179" max="7179" width="17.28515625" style="281" customWidth="1"/>
    <col min="7180" max="7180" width="16.28515625" style="281" customWidth="1"/>
    <col min="7181" max="7181" width="15.42578125" style="281" customWidth="1"/>
    <col min="7182" max="7182" width="30.85546875" style="281" customWidth="1"/>
    <col min="7183" max="7183" width="8.28515625" style="281" customWidth="1"/>
    <col min="7184" max="7184" width="8.5703125" style="281" customWidth="1"/>
    <col min="7185" max="7185" width="8" style="281" customWidth="1"/>
    <col min="7186" max="7186" width="8.42578125" style="281" customWidth="1"/>
    <col min="7187" max="7187" width="20.140625" style="281" customWidth="1"/>
    <col min="7188" max="7188" width="5.42578125" style="281" customWidth="1"/>
    <col min="7189" max="7189" width="11" style="281" customWidth="1"/>
    <col min="7190" max="7190" width="9.140625" style="281" customWidth="1"/>
    <col min="7191" max="7191" width="8.85546875" style="281" customWidth="1"/>
    <col min="7192" max="7192" width="8.7109375" style="281" customWidth="1"/>
    <col min="7193" max="7193" width="14.85546875" style="281" customWidth="1"/>
    <col min="7194" max="7194" width="87.42578125" style="281" customWidth="1"/>
    <col min="7195" max="7195" width="25" style="281" customWidth="1"/>
    <col min="7196" max="7196" width="41.28515625" style="281" customWidth="1"/>
    <col min="7197" max="7424" width="11.42578125" style="281"/>
    <col min="7425" max="7425" width="26.42578125" style="281" customWidth="1"/>
    <col min="7426" max="7426" width="21.7109375" style="281" customWidth="1"/>
    <col min="7427" max="7427" width="19.85546875" style="281" customWidth="1"/>
    <col min="7428" max="7428" width="19.7109375" style="281" customWidth="1"/>
    <col min="7429" max="7429" width="5.5703125" style="281" customWidth="1"/>
    <col min="7430" max="7430" width="32" style="281" customWidth="1"/>
    <col min="7431" max="7431" width="29.85546875" style="281" customWidth="1"/>
    <col min="7432" max="7432" width="18" style="281" customWidth="1"/>
    <col min="7433" max="7433" width="17.28515625" style="281" customWidth="1"/>
    <col min="7434" max="7434" width="22.140625" style="281" customWidth="1"/>
    <col min="7435" max="7435" width="17.28515625" style="281" customWidth="1"/>
    <col min="7436" max="7436" width="16.28515625" style="281" customWidth="1"/>
    <col min="7437" max="7437" width="15.42578125" style="281" customWidth="1"/>
    <col min="7438" max="7438" width="30.85546875" style="281" customWidth="1"/>
    <col min="7439" max="7439" width="8.28515625" style="281" customWidth="1"/>
    <col min="7440" max="7440" width="8.5703125" style="281" customWidth="1"/>
    <col min="7441" max="7441" width="8" style="281" customWidth="1"/>
    <col min="7442" max="7442" width="8.42578125" style="281" customWidth="1"/>
    <col min="7443" max="7443" width="20.140625" style="281" customWidth="1"/>
    <col min="7444" max="7444" width="5.42578125" style="281" customWidth="1"/>
    <col min="7445" max="7445" width="11" style="281" customWidth="1"/>
    <col min="7446" max="7446" width="9.140625" style="281" customWidth="1"/>
    <col min="7447" max="7447" width="8.85546875" style="281" customWidth="1"/>
    <col min="7448" max="7448" width="8.7109375" style="281" customWidth="1"/>
    <col min="7449" max="7449" width="14.85546875" style="281" customWidth="1"/>
    <col min="7450" max="7450" width="87.42578125" style="281" customWidth="1"/>
    <col min="7451" max="7451" width="25" style="281" customWidth="1"/>
    <col min="7452" max="7452" width="41.28515625" style="281" customWidth="1"/>
    <col min="7453" max="7680" width="11.42578125" style="281"/>
    <col min="7681" max="7681" width="26.42578125" style="281" customWidth="1"/>
    <col min="7682" max="7682" width="21.7109375" style="281" customWidth="1"/>
    <col min="7683" max="7683" width="19.85546875" style="281" customWidth="1"/>
    <col min="7684" max="7684" width="19.7109375" style="281" customWidth="1"/>
    <col min="7685" max="7685" width="5.5703125" style="281" customWidth="1"/>
    <col min="7686" max="7686" width="32" style="281" customWidth="1"/>
    <col min="7687" max="7687" width="29.85546875" style="281" customWidth="1"/>
    <col min="7688" max="7688" width="18" style="281" customWidth="1"/>
    <col min="7689" max="7689" width="17.28515625" style="281" customWidth="1"/>
    <col min="7690" max="7690" width="22.140625" style="281" customWidth="1"/>
    <col min="7691" max="7691" width="17.28515625" style="281" customWidth="1"/>
    <col min="7692" max="7692" width="16.28515625" style="281" customWidth="1"/>
    <col min="7693" max="7693" width="15.42578125" style="281" customWidth="1"/>
    <col min="7694" max="7694" width="30.85546875" style="281" customWidth="1"/>
    <col min="7695" max="7695" width="8.28515625" style="281" customWidth="1"/>
    <col min="7696" max="7696" width="8.5703125" style="281" customWidth="1"/>
    <col min="7697" max="7697" width="8" style="281" customWidth="1"/>
    <col min="7698" max="7698" width="8.42578125" style="281" customWidth="1"/>
    <col min="7699" max="7699" width="20.140625" style="281" customWidth="1"/>
    <col min="7700" max="7700" width="5.42578125" style="281" customWidth="1"/>
    <col min="7701" max="7701" width="11" style="281" customWidth="1"/>
    <col min="7702" max="7702" width="9.140625" style="281" customWidth="1"/>
    <col min="7703" max="7703" width="8.85546875" style="281" customWidth="1"/>
    <col min="7704" max="7704" width="8.7109375" style="281" customWidth="1"/>
    <col min="7705" max="7705" width="14.85546875" style="281" customWidth="1"/>
    <col min="7706" max="7706" width="87.42578125" style="281" customWidth="1"/>
    <col min="7707" max="7707" width="25" style="281" customWidth="1"/>
    <col min="7708" max="7708" width="41.28515625" style="281" customWidth="1"/>
    <col min="7709" max="7936" width="11.42578125" style="281"/>
    <col min="7937" max="7937" width="26.42578125" style="281" customWidth="1"/>
    <col min="7938" max="7938" width="21.7109375" style="281" customWidth="1"/>
    <col min="7939" max="7939" width="19.85546875" style="281" customWidth="1"/>
    <col min="7940" max="7940" width="19.7109375" style="281" customWidth="1"/>
    <col min="7941" max="7941" width="5.5703125" style="281" customWidth="1"/>
    <col min="7942" max="7942" width="32" style="281" customWidth="1"/>
    <col min="7943" max="7943" width="29.85546875" style="281" customWidth="1"/>
    <col min="7944" max="7944" width="18" style="281" customWidth="1"/>
    <col min="7945" max="7945" width="17.28515625" style="281" customWidth="1"/>
    <col min="7946" max="7946" width="22.140625" style="281" customWidth="1"/>
    <col min="7947" max="7947" width="17.28515625" style="281" customWidth="1"/>
    <col min="7948" max="7948" width="16.28515625" style="281" customWidth="1"/>
    <col min="7949" max="7949" width="15.42578125" style="281" customWidth="1"/>
    <col min="7950" max="7950" width="30.85546875" style="281" customWidth="1"/>
    <col min="7951" max="7951" width="8.28515625" style="281" customWidth="1"/>
    <col min="7952" max="7952" width="8.5703125" style="281" customWidth="1"/>
    <col min="7953" max="7953" width="8" style="281" customWidth="1"/>
    <col min="7954" max="7954" width="8.42578125" style="281" customWidth="1"/>
    <col min="7955" max="7955" width="20.140625" style="281" customWidth="1"/>
    <col min="7956" max="7956" width="5.42578125" style="281" customWidth="1"/>
    <col min="7957" max="7957" width="11" style="281" customWidth="1"/>
    <col min="7958" max="7958" width="9.140625" style="281" customWidth="1"/>
    <col min="7959" max="7959" width="8.85546875" style="281" customWidth="1"/>
    <col min="7960" max="7960" width="8.7109375" style="281" customWidth="1"/>
    <col min="7961" max="7961" width="14.85546875" style="281" customWidth="1"/>
    <col min="7962" max="7962" width="87.42578125" style="281" customWidth="1"/>
    <col min="7963" max="7963" width="25" style="281" customWidth="1"/>
    <col min="7964" max="7964" width="41.28515625" style="281" customWidth="1"/>
    <col min="7965" max="8192" width="11.42578125" style="281"/>
    <col min="8193" max="8193" width="26.42578125" style="281" customWidth="1"/>
    <col min="8194" max="8194" width="21.7109375" style="281" customWidth="1"/>
    <col min="8195" max="8195" width="19.85546875" style="281" customWidth="1"/>
    <col min="8196" max="8196" width="19.7109375" style="281" customWidth="1"/>
    <col min="8197" max="8197" width="5.5703125" style="281" customWidth="1"/>
    <col min="8198" max="8198" width="32" style="281" customWidth="1"/>
    <col min="8199" max="8199" width="29.85546875" style="281" customWidth="1"/>
    <col min="8200" max="8200" width="18" style="281" customWidth="1"/>
    <col min="8201" max="8201" width="17.28515625" style="281" customWidth="1"/>
    <col min="8202" max="8202" width="22.140625" style="281" customWidth="1"/>
    <col min="8203" max="8203" width="17.28515625" style="281" customWidth="1"/>
    <col min="8204" max="8204" width="16.28515625" style="281" customWidth="1"/>
    <col min="8205" max="8205" width="15.42578125" style="281" customWidth="1"/>
    <col min="8206" max="8206" width="30.85546875" style="281" customWidth="1"/>
    <col min="8207" max="8207" width="8.28515625" style="281" customWidth="1"/>
    <col min="8208" max="8208" width="8.5703125" style="281" customWidth="1"/>
    <col min="8209" max="8209" width="8" style="281" customWidth="1"/>
    <col min="8210" max="8210" width="8.42578125" style="281" customWidth="1"/>
    <col min="8211" max="8211" width="20.140625" style="281" customWidth="1"/>
    <col min="8212" max="8212" width="5.42578125" style="281" customWidth="1"/>
    <col min="8213" max="8213" width="11" style="281" customWidth="1"/>
    <col min="8214" max="8214" width="9.140625" style="281" customWidth="1"/>
    <col min="8215" max="8215" width="8.85546875" style="281" customWidth="1"/>
    <col min="8216" max="8216" width="8.7109375" style="281" customWidth="1"/>
    <col min="8217" max="8217" width="14.85546875" style="281" customWidth="1"/>
    <col min="8218" max="8218" width="87.42578125" style="281" customWidth="1"/>
    <col min="8219" max="8219" width="25" style="281" customWidth="1"/>
    <col min="8220" max="8220" width="41.28515625" style="281" customWidth="1"/>
    <col min="8221" max="8448" width="11.42578125" style="281"/>
    <col min="8449" max="8449" width="26.42578125" style="281" customWidth="1"/>
    <col min="8450" max="8450" width="21.7109375" style="281" customWidth="1"/>
    <col min="8451" max="8451" width="19.85546875" style="281" customWidth="1"/>
    <col min="8452" max="8452" width="19.7109375" style="281" customWidth="1"/>
    <col min="8453" max="8453" width="5.5703125" style="281" customWidth="1"/>
    <col min="8454" max="8454" width="32" style="281" customWidth="1"/>
    <col min="8455" max="8455" width="29.85546875" style="281" customWidth="1"/>
    <col min="8456" max="8456" width="18" style="281" customWidth="1"/>
    <col min="8457" max="8457" width="17.28515625" style="281" customWidth="1"/>
    <col min="8458" max="8458" width="22.140625" style="281" customWidth="1"/>
    <col min="8459" max="8459" width="17.28515625" style="281" customWidth="1"/>
    <col min="8460" max="8460" width="16.28515625" style="281" customWidth="1"/>
    <col min="8461" max="8461" width="15.42578125" style="281" customWidth="1"/>
    <col min="8462" max="8462" width="30.85546875" style="281" customWidth="1"/>
    <col min="8463" max="8463" width="8.28515625" style="281" customWidth="1"/>
    <col min="8464" max="8464" width="8.5703125" style="281" customWidth="1"/>
    <col min="8465" max="8465" width="8" style="281" customWidth="1"/>
    <col min="8466" max="8466" width="8.42578125" style="281" customWidth="1"/>
    <col min="8467" max="8467" width="20.140625" style="281" customWidth="1"/>
    <col min="8468" max="8468" width="5.42578125" style="281" customWidth="1"/>
    <col min="8469" max="8469" width="11" style="281" customWidth="1"/>
    <col min="8470" max="8470" width="9.140625" style="281" customWidth="1"/>
    <col min="8471" max="8471" width="8.85546875" style="281" customWidth="1"/>
    <col min="8472" max="8472" width="8.7109375" style="281" customWidth="1"/>
    <col min="8473" max="8473" width="14.85546875" style="281" customWidth="1"/>
    <col min="8474" max="8474" width="87.42578125" style="281" customWidth="1"/>
    <col min="8475" max="8475" width="25" style="281" customWidth="1"/>
    <col min="8476" max="8476" width="41.28515625" style="281" customWidth="1"/>
    <col min="8477" max="8704" width="11.42578125" style="281"/>
    <col min="8705" max="8705" width="26.42578125" style="281" customWidth="1"/>
    <col min="8706" max="8706" width="21.7109375" style="281" customWidth="1"/>
    <col min="8707" max="8707" width="19.85546875" style="281" customWidth="1"/>
    <col min="8708" max="8708" width="19.7109375" style="281" customWidth="1"/>
    <col min="8709" max="8709" width="5.5703125" style="281" customWidth="1"/>
    <col min="8710" max="8710" width="32" style="281" customWidth="1"/>
    <col min="8711" max="8711" width="29.85546875" style="281" customWidth="1"/>
    <col min="8712" max="8712" width="18" style="281" customWidth="1"/>
    <col min="8713" max="8713" width="17.28515625" style="281" customWidth="1"/>
    <col min="8714" max="8714" width="22.140625" style="281" customWidth="1"/>
    <col min="8715" max="8715" width="17.28515625" style="281" customWidth="1"/>
    <col min="8716" max="8716" width="16.28515625" style="281" customWidth="1"/>
    <col min="8717" max="8717" width="15.42578125" style="281" customWidth="1"/>
    <col min="8718" max="8718" width="30.85546875" style="281" customWidth="1"/>
    <col min="8719" max="8719" width="8.28515625" style="281" customWidth="1"/>
    <col min="8720" max="8720" width="8.5703125" style="281" customWidth="1"/>
    <col min="8721" max="8721" width="8" style="281" customWidth="1"/>
    <col min="8722" max="8722" width="8.42578125" style="281" customWidth="1"/>
    <col min="8723" max="8723" width="20.140625" style="281" customWidth="1"/>
    <col min="8724" max="8724" width="5.42578125" style="281" customWidth="1"/>
    <col min="8725" max="8725" width="11" style="281" customWidth="1"/>
    <col min="8726" max="8726" width="9.140625" style="281" customWidth="1"/>
    <col min="8727" max="8727" width="8.85546875" style="281" customWidth="1"/>
    <col min="8728" max="8728" width="8.7109375" style="281" customWidth="1"/>
    <col min="8729" max="8729" width="14.85546875" style="281" customWidth="1"/>
    <col min="8730" max="8730" width="87.42578125" style="281" customWidth="1"/>
    <col min="8731" max="8731" width="25" style="281" customWidth="1"/>
    <col min="8732" max="8732" width="41.28515625" style="281" customWidth="1"/>
    <col min="8733" max="8960" width="11.42578125" style="281"/>
    <col min="8961" max="8961" width="26.42578125" style="281" customWidth="1"/>
    <col min="8962" max="8962" width="21.7109375" style="281" customWidth="1"/>
    <col min="8963" max="8963" width="19.85546875" style="281" customWidth="1"/>
    <col min="8964" max="8964" width="19.7109375" style="281" customWidth="1"/>
    <col min="8965" max="8965" width="5.5703125" style="281" customWidth="1"/>
    <col min="8966" max="8966" width="32" style="281" customWidth="1"/>
    <col min="8967" max="8967" width="29.85546875" style="281" customWidth="1"/>
    <col min="8968" max="8968" width="18" style="281" customWidth="1"/>
    <col min="8969" max="8969" width="17.28515625" style="281" customWidth="1"/>
    <col min="8970" max="8970" width="22.140625" style="281" customWidth="1"/>
    <col min="8971" max="8971" width="17.28515625" style="281" customWidth="1"/>
    <col min="8972" max="8972" width="16.28515625" style="281" customWidth="1"/>
    <col min="8973" max="8973" width="15.42578125" style="281" customWidth="1"/>
    <col min="8974" max="8974" width="30.85546875" style="281" customWidth="1"/>
    <col min="8975" max="8975" width="8.28515625" style="281" customWidth="1"/>
    <col min="8976" max="8976" width="8.5703125" style="281" customWidth="1"/>
    <col min="8977" max="8977" width="8" style="281" customWidth="1"/>
    <col min="8978" max="8978" width="8.42578125" style="281" customWidth="1"/>
    <col min="8979" max="8979" width="20.140625" style="281" customWidth="1"/>
    <col min="8980" max="8980" width="5.42578125" style="281" customWidth="1"/>
    <col min="8981" max="8981" width="11" style="281" customWidth="1"/>
    <col min="8982" max="8982" width="9.140625" style="281" customWidth="1"/>
    <col min="8983" max="8983" width="8.85546875" style="281" customWidth="1"/>
    <col min="8984" max="8984" width="8.7109375" style="281" customWidth="1"/>
    <col min="8985" max="8985" width="14.85546875" style="281" customWidth="1"/>
    <col min="8986" max="8986" width="87.42578125" style="281" customWidth="1"/>
    <col min="8987" max="8987" width="25" style="281" customWidth="1"/>
    <col min="8988" max="8988" width="41.28515625" style="281" customWidth="1"/>
    <col min="8989" max="9216" width="11.42578125" style="281"/>
    <col min="9217" max="9217" width="26.42578125" style="281" customWidth="1"/>
    <col min="9218" max="9218" width="21.7109375" style="281" customWidth="1"/>
    <col min="9219" max="9219" width="19.85546875" style="281" customWidth="1"/>
    <col min="9220" max="9220" width="19.7109375" style="281" customWidth="1"/>
    <col min="9221" max="9221" width="5.5703125" style="281" customWidth="1"/>
    <col min="9222" max="9222" width="32" style="281" customWidth="1"/>
    <col min="9223" max="9223" width="29.85546875" style="281" customWidth="1"/>
    <col min="9224" max="9224" width="18" style="281" customWidth="1"/>
    <col min="9225" max="9225" width="17.28515625" style="281" customWidth="1"/>
    <col min="9226" max="9226" width="22.140625" style="281" customWidth="1"/>
    <col min="9227" max="9227" width="17.28515625" style="281" customWidth="1"/>
    <col min="9228" max="9228" width="16.28515625" style="281" customWidth="1"/>
    <col min="9229" max="9229" width="15.42578125" style="281" customWidth="1"/>
    <col min="9230" max="9230" width="30.85546875" style="281" customWidth="1"/>
    <col min="9231" max="9231" width="8.28515625" style="281" customWidth="1"/>
    <col min="9232" max="9232" width="8.5703125" style="281" customWidth="1"/>
    <col min="9233" max="9233" width="8" style="281" customWidth="1"/>
    <col min="9234" max="9234" width="8.42578125" style="281" customWidth="1"/>
    <col min="9235" max="9235" width="20.140625" style="281" customWidth="1"/>
    <col min="9236" max="9236" width="5.42578125" style="281" customWidth="1"/>
    <col min="9237" max="9237" width="11" style="281" customWidth="1"/>
    <col min="9238" max="9238" width="9.140625" style="281" customWidth="1"/>
    <col min="9239" max="9239" width="8.85546875" style="281" customWidth="1"/>
    <col min="9240" max="9240" width="8.7109375" style="281" customWidth="1"/>
    <col min="9241" max="9241" width="14.85546875" style="281" customWidth="1"/>
    <col min="9242" max="9242" width="87.42578125" style="281" customWidth="1"/>
    <col min="9243" max="9243" width="25" style="281" customWidth="1"/>
    <col min="9244" max="9244" width="41.28515625" style="281" customWidth="1"/>
    <col min="9245" max="9472" width="11.42578125" style="281"/>
    <col min="9473" max="9473" width="26.42578125" style="281" customWidth="1"/>
    <col min="9474" max="9474" width="21.7109375" style="281" customWidth="1"/>
    <col min="9475" max="9475" width="19.85546875" style="281" customWidth="1"/>
    <col min="9476" max="9476" width="19.7109375" style="281" customWidth="1"/>
    <col min="9477" max="9477" width="5.5703125" style="281" customWidth="1"/>
    <col min="9478" max="9478" width="32" style="281" customWidth="1"/>
    <col min="9479" max="9479" width="29.85546875" style="281" customWidth="1"/>
    <col min="9480" max="9480" width="18" style="281" customWidth="1"/>
    <col min="9481" max="9481" width="17.28515625" style="281" customWidth="1"/>
    <col min="9482" max="9482" width="22.140625" style="281" customWidth="1"/>
    <col min="9483" max="9483" width="17.28515625" style="281" customWidth="1"/>
    <col min="9484" max="9484" width="16.28515625" style="281" customWidth="1"/>
    <col min="9485" max="9485" width="15.42578125" style="281" customWidth="1"/>
    <col min="9486" max="9486" width="30.85546875" style="281" customWidth="1"/>
    <col min="9487" max="9487" width="8.28515625" style="281" customWidth="1"/>
    <col min="9488" max="9488" width="8.5703125" style="281" customWidth="1"/>
    <col min="9489" max="9489" width="8" style="281" customWidth="1"/>
    <col min="9490" max="9490" width="8.42578125" style="281" customWidth="1"/>
    <col min="9491" max="9491" width="20.140625" style="281" customWidth="1"/>
    <col min="9492" max="9492" width="5.42578125" style="281" customWidth="1"/>
    <col min="9493" max="9493" width="11" style="281" customWidth="1"/>
    <col min="9494" max="9494" width="9.140625" style="281" customWidth="1"/>
    <col min="9495" max="9495" width="8.85546875" style="281" customWidth="1"/>
    <col min="9496" max="9496" width="8.7109375" style="281" customWidth="1"/>
    <col min="9497" max="9497" width="14.85546875" style="281" customWidth="1"/>
    <col min="9498" max="9498" width="87.42578125" style="281" customWidth="1"/>
    <col min="9499" max="9499" width="25" style="281" customWidth="1"/>
    <col min="9500" max="9500" width="41.28515625" style="281" customWidth="1"/>
    <col min="9501" max="9728" width="11.42578125" style="281"/>
    <col min="9729" max="9729" width="26.42578125" style="281" customWidth="1"/>
    <col min="9730" max="9730" width="21.7109375" style="281" customWidth="1"/>
    <col min="9731" max="9731" width="19.85546875" style="281" customWidth="1"/>
    <col min="9732" max="9732" width="19.7109375" style="281" customWidth="1"/>
    <col min="9733" max="9733" width="5.5703125" style="281" customWidth="1"/>
    <col min="9734" max="9734" width="32" style="281" customWidth="1"/>
    <col min="9735" max="9735" width="29.85546875" style="281" customWidth="1"/>
    <col min="9736" max="9736" width="18" style="281" customWidth="1"/>
    <col min="9737" max="9737" width="17.28515625" style="281" customWidth="1"/>
    <col min="9738" max="9738" width="22.140625" style="281" customWidth="1"/>
    <col min="9739" max="9739" width="17.28515625" style="281" customWidth="1"/>
    <col min="9740" max="9740" width="16.28515625" style="281" customWidth="1"/>
    <col min="9741" max="9741" width="15.42578125" style="281" customWidth="1"/>
    <col min="9742" max="9742" width="30.85546875" style="281" customWidth="1"/>
    <col min="9743" max="9743" width="8.28515625" style="281" customWidth="1"/>
    <col min="9744" max="9744" width="8.5703125" style="281" customWidth="1"/>
    <col min="9745" max="9745" width="8" style="281" customWidth="1"/>
    <col min="9746" max="9746" width="8.42578125" style="281" customWidth="1"/>
    <col min="9747" max="9747" width="20.140625" style="281" customWidth="1"/>
    <col min="9748" max="9748" width="5.42578125" style="281" customWidth="1"/>
    <col min="9749" max="9749" width="11" style="281" customWidth="1"/>
    <col min="9750" max="9750" width="9.140625" style="281" customWidth="1"/>
    <col min="9751" max="9751" width="8.85546875" style="281" customWidth="1"/>
    <col min="9752" max="9752" width="8.7109375" style="281" customWidth="1"/>
    <col min="9753" max="9753" width="14.85546875" style="281" customWidth="1"/>
    <col min="9754" max="9754" width="87.42578125" style="281" customWidth="1"/>
    <col min="9755" max="9755" width="25" style="281" customWidth="1"/>
    <col min="9756" max="9756" width="41.28515625" style="281" customWidth="1"/>
    <col min="9757" max="9984" width="11.42578125" style="281"/>
    <col min="9985" max="9985" width="26.42578125" style="281" customWidth="1"/>
    <col min="9986" max="9986" width="21.7109375" style="281" customWidth="1"/>
    <col min="9987" max="9987" width="19.85546875" style="281" customWidth="1"/>
    <col min="9988" max="9988" width="19.7109375" style="281" customWidth="1"/>
    <col min="9989" max="9989" width="5.5703125" style="281" customWidth="1"/>
    <col min="9990" max="9990" width="32" style="281" customWidth="1"/>
    <col min="9991" max="9991" width="29.85546875" style="281" customWidth="1"/>
    <col min="9992" max="9992" width="18" style="281" customWidth="1"/>
    <col min="9993" max="9993" width="17.28515625" style="281" customWidth="1"/>
    <col min="9994" max="9994" width="22.140625" style="281" customWidth="1"/>
    <col min="9995" max="9995" width="17.28515625" style="281" customWidth="1"/>
    <col min="9996" max="9996" width="16.28515625" style="281" customWidth="1"/>
    <col min="9997" max="9997" width="15.42578125" style="281" customWidth="1"/>
    <col min="9998" max="9998" width="30.85546875" style="281" customWidth="1"/>
    <col min="9999" max="9999" width="8.28515625" style="281" customWidth="1"/>
    <col min="10000" max="10000" width="8.5703125" style="281" customWidth="1"/>
    <col min="10001" max="10001" width="8" style="281" customWidth="1"/>
    <col min="10002" max="10002" width="8.42578125" style="281" customWidth="1"/>
    <col min="10003" max="10003" width="20.140625" style="281" customWidth="1"/>
    <col min="10004" max="10004" width="5.42578125" style="281" customWidth="1"/>
    <col min="10005" max="10005" width="11" style="281" customWidth="1"/>
    <col min="10006" max="10006" width="9.140625" style="281" customWidth="1"/>
    <col min="10007" max="10007" width="8.85546875" style="281" customWidth="1"/>
    <col min="10008" max="10008" width="8.7109375" style="281" customWidth="1"/>
    <col min="10009" max="10009" width="14.85546875" style="281" customWidth="1"/>
    <col min="10010" max="10010" width="87.42578125" style="281" customWidth="1"/>
    <col min="10011" max="10011" width="25" style="281" customWidth="1"/>
    <col min="10012" max="10012" width="41.28515625" style="281" customWidth="1"/>
    <col min="10013" max="10240" width="11.42578125" style="281"/>
    <col min="10241" max="10241" width="26.42578125" style="281" customWidth="1"/>
    <col min="10242" max="10242" width="21.7109375" style="281" customWidth="1"/>
    <col min="10243" max="10243" width="19.85546875" style="281" customWidth="1"/>
    <col min="10244" max="10244" width="19.7109375" style="281" customWidth="1"/>
    <col min="10245" max="10245" width="5.5703125" style="281" customWidth="1"/>
    <col min="10246" max="10246" width="32" style="281" customWidth="1"/>
    <col min="10247" max="10247" width="29.85546875" style="281" customWidth="1"/>
    <col min="10248" max="10248" width="18" style="281" customWidth="1"/>
    <col min="10249" max="10249" width="17.28515625" style="281" customWidth="1"/>
    <col min="10250" max="10250" width="22.140625" style="281" customWidth="1"/>
    <col min="10251" max="10251" width="17.28515625" style="281" customWidth="1"/>
    <col min="10252" max="10252" width="16.28515625" style="281" customWidth="1"/>
    <col min="10253" max="10253" width="15.42578125" style="281" customWidth="1"/>
    <col min="10254" max="10254" width="30.85546875" style="281" customWidth="1"/>
    <col min="10255" max="10255" width="8.28515625" style="281" customWidth="1"/>
    <col min="10256" max="10256" width="8.5703125" style="281" customWidth="1"/>
    <col min="10257" max="10257" width="8" style="281" customWidth="1"/>
    <col min="10258" max="10258" width="8.42578125" style="281" customWidth="1"/>
    <col min="10259" max="10259" width="20.140625" style="281" customWidth="1"/>
    <col min="10260" max="10260" width="5.42578125" style="281" customWidth="1"/>
    <col min="10261" max="10261" width="11" style="281" customWidth="1"/>
    <col min="10262" max="10262" width="9.140625" style="281" customWidth="1"/>
    <col min="10263" max="10263" width="8.85546875" style="281" customWidth="1"/>
    <col min="10264" max="10264" width="8.7109375" style="281" customWidth="1"/>
    <col min="10265" max="10265" width="14.85546875" style="281" customWidth="1"/>
    <col min="10266" max="10266" width="87.42578125" style="281" customWidth="1"/>
    <col min="10267" max="10267" width="25" style="281" customWidth="1"/>
    <col min="10268" max="10268" width="41.28515625" style="281" customWidth="1"/>
    <col min="10269" max="10496" width="11.42578125" style="281"/>
    <col min="10497" max="10497" width="26.42578125" style="281" customWidth="1"/>
    <col min="10498" max="10498" width="21.7109375" style="281" customWidth="1"/>
    <col min="10499" max="10499" width="19.85546875" style="281" customWidth="1"/>
    <col min="10500" max="10500" width="19.7109375" style="281" customWidth="1"/>
    <col min="10501" max="10501" width="5.5703125" style="281" customWidth="1"/>
    <col min="10502" max="10502" width="32" style="281" customWidth="1"/>
    <col min="10503" max="10503" width="29.85546875" style="281" customWidth="1"/>
    <col min="10504" max="10504" width="18" style="281" customWidth="1"/>
    <col min="10505" max="10505" width="17.28515625" style="281" customWidth="1"/>
    <col min="10506" max="10506" width="22.140625" style="281" customWidth="1"/>
    <col min="10507" max="10507" width="17.28515625" style="281" customWidth="1"/>
    <col min="10508" max="10508" width="16.28515625" style="281" customWidth="1"/>
    <col min="10509" max="10509" width="15.42578125" style="281" customWidth="1"/>
    <col min="10510" max="10510" width="30.85546875" style="281" customWidth="1"/>
    <col min="10511" max="10511" width="8.28515625" style="281" customWidth="1"/>
    <col min="10512" max="10512" width="8.5703125" style="281" customWidth="1"/>
    <col min="10513" max="10513" width="8" style="281" customWidth="1"/>
    <col min="10514" max="10514" width="8.42578125" style="281" customWidth="1"/>
    <col min="10515" max="10515" width="20.140625" style="281" customWidth="1"/>
    <col min="10516" max="10516" width="5.42578125" style="281" customWidth="1"/>
    <col min="10517" max="10517" width="11" style="281" customWidth="1"/>
    <col min="10518" max="10518" width="9.140625" style="281" customWidth="1"/>
    <col min="10519" max="10519" width="8.85546875" style="281" customWidth="1"/>
    <col min="10520" max="10520" width="8.7109375" style="281" customWidth="1"/>
    <col min="10521" max="10521" width="14.85546875" style="281" customWidth="1"/>
    <col min="10522" max="10522" width="87.42578125" style="281" customWidth="1"/>
    <col min="10523" max="10523" width="25" style="281" customWidth="1"/>
    <col min="10524" max="10524" width="41.28515625" style="281" customWidth="1"/>
    <col min="10525" max="10752" width="11.42578125" style="281"/>
    <col min="10753" max="10753" width="26.42578125" style="281" customWidth="1"/>
    <col min="10754" max="10754" width="21.7109375" style="281" customWidth="1"/>
    <col min="10755" max="10755" width="19.85546875" style="281" customWidth="1"/>
    <col min="10756" max="10756" width="19.7109375" style="281" customWidth="1"/>
    <col min="10757" max="10757" width="5.5703125" style="281" customWidth="1"/>
    <col min="10758" max="10758" width="32" style="281" customWidth="1"/>
    <col min="10759" max="10759" width="29.85546875" style="281" customWidth="1"/>
    <col min="10760" max="10760" width="18" style="281" customWidth="1"/>
    <col min="10761" max="10761" width="17.28515625" style="281" customWidth="1"/>
    <col min="10762" max="10762" width="22.140625" style="281" customWidth="1"/>
    <col min="10763" max="10763" width="17.28515625" style="281" customWidth="1"/>
    <col min="10764" max="10764" width="16.28515625" style="281" customWidth="1"/>
    <col min="10765" max="10765" width="15.42578125" style="281" customWidth="1"/>
    <col min="10766" max="10766" width="30.85546875" style="281" customWidth="1"/>
    <col min="10767" max="10767" width="8.28515625" style="281" customWidth="1"/>
    <col min="10768" max="10768" width="8.5703125" style="281" customWidth="1"/>
    <col min="10769" max="10769" width="8" style="281" customWidth="1"/>
    <col min="10770" max="10770" width="8.42578125" style="281" customWidth="1"/>
    <col min="10771" max="10771" width="20.140625" style="281" customWidth="1"/>
    <col min="10772" max="10772" width="5.42578125" style="281" customWidth="1"/>
    <col min="10773" max="10773" width="11" style="281" customWidth="1"/>
    <col min="10774" max="10774" width="9.140625" style="281" customWidth="1"/>
    <col min="10775" max="10775" width="8.85546875" style="281" customWidth="1"/>
    <col min="10776" max="10776" width="8.7109375" style="281" customWidth="1"/>
    <col min="10777" max="10777" width="14.85546875" style="281" customWidth="1"/>
    <col min="10778" max="10778" width="87.42578125" style="281" customWidth="1"/>
    <col min="10779" max="10779" width="25" style="281" customWidth="1"/>
    <col min="10780" max="10780" width="41.28515625" style="281" customWidth="1"/>
    <col min="10781" max="11008" width="11.42578125" style="281"/>
    <col min="11009" max="11009" width="26.42578125" style="281" customWidth="1"/>
    <col min="11010" max="11010" width="21.7109375" style="281" customWidth="1"/>
    <col min="11011" max="11011" width="19.85546875" style="281" customWidth="1"/>
    <col min="11012" max="11012" width="19.7109375" style="281" customWidth="1"/>
    <col min="11013" max="11013" width="5.5703125" style="281" customWidth="1"/>
    <col min="11014" max="11014" width="32" style="281" customWidth="1"/>
    <col min="11015" max="11015" width="29.85546875" style="281" customWidth="1"/>
    <col min="11016" max="11016" width="18" style="281" customWidth="1"/>
    <col min="11017" max="11017" width="17.28515625" style="281" customWidth="1"/>
    <col min="11018" max="11018" width="22.140625" style="281" customWidth="1"/>
    <col min="11019" max="11019" width="17.28515625" style="281" customWidth="1"/>
    <col min="11020" max="11020" width="16.28515625" style="281" customWidth="1"/>
    <col min="11021" max="11021" width="15.42578125" style="281" customWidth="1"/>
    <col min="11022" max="11022" width="30.85546875" style="281" customWidth="1"/>
    <col min="11023" max="11023" width="8.28515625" style="281" customWidth="1"/>
    <col min="11024" max="11024" width="8.5703125" style="281" customWidth="1"/>
    <col min="11025" max="11025" width="8" style="281" customWidth="1"/>
    <col min="11026" max="11026" width="8.42578125" style="281" customWidth="1"/>
    <col min="11027" max="11027" width="20.140625" style="281" customWidth="1"/>
    <col min="11028" max="11028" width="5.42578125" style="281" customWidth="1"/>
    <col min="11029" max="11029" width="11" style="281" customWidth="1"/>
    <col min="11030" max="11030" width="9.140625" style="281" customWidth="1"/>
    <col min="11031" max="11031" width="8.85546875" style="281" customWidth="1"/>
    <col min="11032" max="11032" width="8.7109375" style="281" customWidth="1"/>
    <col min="11033" max="11033" width="14.85546875" style="281" customWidth="1"/>
    <col min="11034" max="11034" width="87.42578125" style="281" customWidth="1"/>
    <col min="11035" max="11035" width="25" style="281" customWidth="1"/>
    <col min="11036" max="11036" width="41.28515625" style="281" customWidth="1"/>
    <col min="11037" max="11264" width="11.42578125" style="281"/>
    <col min="11265" max="11265" width="26.42578125" style="281" customWidth="1"/>
    <col min="11266" max="11266" width="21.7109375" style="281" customWidth="1"/>
    <col min="11267" max="11267" width="19.85546875" style="281" customWidth="1"/>
    <col min="11268" max="11268" width="19.7109375" style="281" customWidth="1"/>
    <col min="11269" max="11269" width="5.5703125" style="281" customWidth="1"/>
    <col min="11270" max="11270" width="32" style="281" customWidth="1"/>
    <col min="11271" max="11271" width="29.85546875" style="281" customWidth="1"/>
    <col min="11272" max="11272" width="18" style="281" customWidth="1"/>
    <col min="11273" max="11273" width="17.28515625" style="281" customWidth="1"/>
    <col min="11274" max="11274" width="22.140625" style="281" customWidth="1"/>
    <col min="11275" max="11275" width="17.28515625" style="281" customWidth="1"/>
    <col min="11276" max="11276" width="16.28515625" style="281" customWidth="1"/>
    <col min="11277" max="11277" width="15.42578125" style="281" customWidth="1"/>
    <col min="11278" max="11278" width="30.85546875" style="281" customWidth="1"/>
    <col min="11279" max="11279" width="8.28515625" style="281" customWidth="1"/>
    <col min="11280" max="11280" width="8.5703125" style="281" customWidth="1"/>
    <col min="11281" max="11281" width="8" style="281" customWidth="1"/>
    <col min="11282" max="11282" width="8.42578125" style="281" customWidth="1"/>
    <col min="11283" max="11283" width="20.140625" style="281" customWidth="1"/>
    <col min="11284" max="11284" width="5.42578125" style="281" customWidth="1"/>
    <col min="11285" max="11285" width="11" style="281" customWidth="1"/>
    <col min="11286" max="11286" width="9.140625" style="281" customWidth="1"/>
    <col min="11287" max="11287" width="8.85546875" style="281" customWidth="1"/>
    <col min="11288" max="11288" width="8.7109375" style="281" customWidth="1"/>
    <col min="11289" max="11289" width="14.85546875" style="281" customWidth="1"/>
    <col min="11290" max="11290" width="87.42578125" style="281" customWidth="1"/>
    <col min="11291" max="11291" width="25" style="281" customWidth="1"/>
    <col min="11292" max="11292" width="41.28515625" style="281" customWidth="1"/>
    <col min="11293" max="11520" width="11.42578125" style="281"/>
    <col min="11521" max="11521" width="26.42578125" style="281" customWidth="1"/>
    <col min="11522" max="11522" width="21.7109375" style="281" customWidth="1"/>
    <col min="11523" max="11523" width="19.85546875" style="281" customWidth="1"/>
    <col min="11524" max="11524" width="19.7109375" style="281" customWidth="1"/>
    <col min="11525" max="11525" width="5.5703125" style="281" customWidth="1"/>
    <col min="11526" max="11526" width="32" style="281" customWidth="1"/>
    <col min="11527" max="11527" width="29.85546875" style="281" customWidth="1"/>
    <col min="11528" max="11528" width="18" style="281" customWidth="1"/>
    <col min="11529" max="11529" width="17.28515625" style="281" customWidth="1"/>
    <col min="11530" max="11530" width="22.140625" style="281" customWidth="1"/>
    <col min="11531" max="11531" width="17.28515625" style="281" customWidth="1"/>
    <col min="11532" max="11532" width="16.28515625" style="281" customWidth="1"/>
    <col min="11533" max="11533" width="15.42578125" style="281" customWidth="1"/>
    <col min="11534" max="11534" width="30.85546875" style="281" customWidth="1"/>
    <col min="11535" max="11535" width="8.28515625" style="281" customWidth="1"/>
    <col min="11536" max="11536" width="8.5703125" style="281" customWidth="1"/>
    <col min="11537" max="11537" width="8" style="281" customWidth="1"/>
    <col min="11538" max="11538" width="8.42578125" style="281" customWidth="1"/>
    <col min="11539" max="11539" width="20.140625" style="281" customWidth="1"/>
    <col min="11540" max="11540" width="5.42578125" style="281" customWidth="1"/>
    <col min="11541" max="11541" width="11" style="281" customWidth="1"/>
    <col min="11542" max="11542" width="9.140625" style="281" customWidth="1"/>
    <col min="11543" max="11543" width="8.85546875" style="281" customWidth="1"/>
    <col min="11544" max="11544" width="8.7109375" style="281" customWidth="1"/>
    <col min="11545" max="11545" width="14.85546875" style="281" customWidth="1"/>
    <col min="11546" max="11546" width="87.42578125" style="281" customWidth="1"/>
    <col min="11547" max="11547" width="25" style="281" customWidth="1"/>
    <col min="11548" max="11548" width="41.28515625" style="281" customWidth="1"/>
    <col min="11549" max="11776" width="11.42578125" style="281"/>
    <col min="11777" max="11777" width="26.42578125" style="281" customWidth="1"/>
    <col min="11778" max="11778" width="21.7109375" style="281" customWidth="1"/>
    <col min="11779" max="11779" width="19.85546875" style="281" customWidth="1"/>
    <col min="11780" max="11780" width="19.7109375" style="281" customWidth="1"/>
    <col min="11781" max="11781" width="5.5703125" style="281" customWidth="1"/>
    <col min="11782" max="11782" width="32" style="281" customWidth="1"/>
    <col min="11783" max="11783" width="29.85546875" style="281" customWidth="1"/>
    <col min="11784" max="11784" width="18" style="281" customWidth="1"/>
    <col min="11785" max="11785" width="17.28515625" style="281" customWidth="1"/>
    <col min="11786" max="11786" width="22.140625" style="281" customWidth="1"/>
    <col min="11787" max="11787" width="17.28515625" style="281" customWidth="1"/>
    <col min="11788" max="11788" width="16.28515625" style="281" customWidth="1"/>
    <col min="11789" max="11789" width="15.42578125" style="281" customWidth="1"/>
    <col min="11790" max="11790" width="30.85546875" style="281" customWidth="1"/>
    <col min="11791" max="11791" width="8.28515625" style="281" customWidth="1"/>
    <col min="11792" max="11792" width="8.5703125" style="281" customWidth="1"/>
    <col min="11793" max="11793" width="8" style="281" customWidth="1"/>
    <col min="11794" max="11794" width="8.42578125" style="281" customWidth="1"/>
    <col min="11795" max="11795" width="20.140625" style="281" customWidth="1"/>
    <col min="11796" max="11796" width="5.42578125" style="281" customWidth="1"/>
    <col min="11797" max="11797" width="11" style="281" customWidth="1"/>
    <col min="11798" max="11798" width="9.140625" style="281" customWidth="1"/>
    <col min="11799" max="11799" width="8.85546875" style="281" customWidth="1"/>
    <col min="11800" max="11800" width="8.7109375" style="281" customWidth="1"/>
    <col min="11801" max="11801" width="14.85546875" style="281" customWidth="1"/>
    <col min="11802" max="11802" width="87.42578125" style="281" customWidth="1"/>
    <col min="11803" max="11803" width="25" style="281" customWidth="1"/>
    <col min="11804" max="11804" width="41.28515625" style="281" customWidth="1"/>
    <col min="11805" max="12032" width="11.42578125" style="281"/>
    <col min="12033" max="12033" width="26.42578125" style="281" customWidth="1"/>
    <col min="12034" max="12034" width="21.7109375" style="281" customWidth="1"/>
    <col min="12035" max="12035" width="19.85546875" style="281" customWidth="1"/>
    <col min="12036" max="12036" width="19.7109375" style="281" customWidth="1"/>
    <col min="12037" max="12037" width="5.5703125" style="281" customWidth="1"/>
    <col min="12038" max="12038" width="32" style="281" customWidth="1"/>
    <col min="12039" max="12039" width="29.85546875" style="281" customWidth="1"/>
    <col min="12040" max="12040" width="18" style="281" customWidth="1"/>
    <col min="12041" max="12041" width="17.28515625" style="281" customWidth="1"/>
    <col min="12042" max="12042" width="22.140625" style="281" customWidth="1"/>
    <col min="12043" max="12043" width="17.28515625" style="281" customWidth="1"/>
    <col min="12044" max="12044" width="16.28515625" style="281" customWidth="1"/>
    <col min="12045" max="12045" width="15.42578125" style="281" customWidth="1"/>
    <col min="12046" max="12046" width="30.85546875" style="281" customWidth="1"/>
    <col min="12047" max="12047" width="8.28515625" style="281" customWidth="1"/>
    <col min="12048" max="12048" width="8.5703125" style="281" customWidth="1"/>
    <col min="12049" max="12049" width="8" style="281" customWidth="1"/>
    <col min="12050" max="12050" width="8.42578125" style="281" customWidth="1"/>
    <col min="12051" max="12051" width="20.140625" style="281" customWidth="1"/>
    <col min="12052" max="12052" width="5.42578125" style="281" customWidth="1"/>
    <col min="12053" max="12053" width="11" style="281" customWidth="1"/>
    <col min="12054" max="12054" width="9.140625" style="281" customWidth="1"/>
    <col min="12055" max="12055" width="8.85546875" style="281" customWidth="1"/>
    <col min="12056" max="12056" width="8.7109375" style="281" customWidth="1"/>
    <col min="12057" max="12057" width="14.85546875" style="281" customWidth="1"/>
    <col min="12058" max="12058" width="87.42578125" style="281" customWidth="1"/>
    <col min="12059" max="12059" width="25" style="281" customWidth="1"/>
    <col min="12060" max="12060" width="41.28515625" style="281" customWidth="1"/>
    <col min="12061" max="12288" width="11.42578125" style="281"/>
    <col min="12289" max="12289" width="26.42578125" style="281" customWidth="1"/>
    <col min="12290" max="12290" width="21.7109375" style="281" customWidth="1"/>
    <col min="12291" max="12291" width="19.85546875" style="281" customWidth="1"/>
    <col min="12292" max="12292" width="19.7109375" style="281" customWidth="1"/>
    <col min="12293" max="12293" width="5.5703125" style="281" customWidth="1"/>
    <col min="12294" max="12294" width="32" style="281" customWidth="1"/>
    <col min="12295" max="12295" width="29.85546875" style="281" customWidth="1"/>
    <col min="12296" max="12296" width="18" style="281" customWidth="1"/>
    <col min="12297" max="12297" width="17.28515625" style="281" customWidth="1"/>
    <col min="12298" max="12298" width="22.140625" style="281" customWidth="1"/>
    <col min="12299" max="12299" width="17.28515625" style="281" customWidth="1"/>
    <col min="12300" max="12300" width="16.28515625" style="281" customWidth="1"/>
    <col min="12301" max="12301" width="15.42578125" style="281" customWidth="1"/>
    <col min="12302" max="12302" width="30.85546875" style="281" customWidth="1"/>
    <col min="12303" max="12303" width="8.28515625" style="281" customWidth="1"/>
    <col min="12304" max="12304" width="8.5703125" style="281" customWidth="1"/>
    <col min="12305" max="12305" width="8" style="281" customWidth="1"/>
    <col min="12306" max="12306" width="8.42578125" style="281" customWidth="1"/>
    <col min="12307" max="12307" width="20.140625" style="281" customWidth="1"/>
    <col min="12308" max="12308" width="5.42578125" style="281" customWidth="1"/>
    <col min="12309" max="12309" width="11" style="281" customWidth="1"/>
    <col min="12310" max="12310" width="9.140625" style="281" customWidth="1"/>
    <col min="12311" max="12311" width="8.85546875" style="281" customWidth="1"/>
    <col min="12312" max="12312" width="8.7109375" style="281" customWidth="1"/>
    <col min="12313" max="12313" width="14.85546875" style="281" customWidth="1"/>
    <col min="12314" max="12314" width="87.42578125" style="281" customWidth="1"/>
    <col min="12315" max="12315" width="25" style="281" customWidth="1"/>
    <col min="12316" max="12316" width="41.28515625" style="281" customWidth="1"/>
    <col min="12317" max="12544" width="11.42578125" style="281"/>
    <col min="12545" max="12545" width="26.42578125" style="281" customWidth="1"/>
    <col min="12546" max="12546" width="21.7109375" style="281" customWidth="1"/>
    <col min="12547" max="12547" width="19.85546875" style="281" customWidth="1"/>
    <col min="12548" max="12548" width="19.7109375" style="281" customWidth="1"/>
    <col min="12549" max="12549" width="5.5703125" style="281" customWidth="1"/>
    <col min="12550" max="12550" width="32" style="281" customWidth="1"/>
    <col min="12551" max="12551" width="29.85546875" style="281" customWidth="1"/>
    <col min="12552" max="12552" width="18" style="281" customWidth="1"/>
    <col min="12553" max="12553" width="17.28515625" style="281" customWidth="1"/>
    <col min="12554" max="12554" width="22.140625" style="281" customWidth="1"/>
    <col min="12555" max="12555" width="17.28515625" style="281" customWidth="1"/>
    <col min="12556" max="12556" width="16.28515625" style="281" customWidth="1"/>
    <col min="12557" max="12557" width="15.42578125" style="281" customWidth="1"/>
    <col min="12558" max="12558" width="30.85546875" style="281" customWidth="1"/>
    <col min="12559" max="12559" width="8.28515625" style="281" customWidth="1"/>
    <col min="12560" max="12560" width="8.5703125" style="281" customWidth="1"/>
    <col min="12561" max="12561" width="8" style="281" customWidth="1"/>
    <col min="12562" max="12562" width="8.42578125" style="281" customWidth="1"/>
    <col min="12563" max="12563" width="20.140625" style="281" customWidth="1"/>
    <col min="12564" max="12564" width="5.42578125" style="281" customWidth="1"/>
    <col min="12565" max="12565" width="11" style="281" customWidth="1"/>
    <col min="12566" max="12566" width="9.140625" style="281" customWidth="1"/>
    <col min="12567" max="12567" width="8.85546875" style="281" customWidth="1"/>
    <col min="12568" max="12568" width="8.7109375" style="281" customWidth="1"/>
    <col min="12569" max="12569" width="14.85546875" style="281" customWidth="1"/>
    <col min="12570" max="12570" width="87.42578125" style="281" customWidth="1"/>
    <col min="12571" max="12571" width="25" style="281" customWidth="1"/>
    <col min="12572" max="12572" width="41.28515625" style="281" customWidth="1"/>
    <col min="12573" max="12800" width="11.42578125" style="281"/>
    <col min="12801" max="12801" width="26.42578125" style="281" customWidth="1"/>
    <col min="12802" max="12802" width="21.7109375" style="281" customWidth="1"/>
    <col min="12803" max="12803" width="19.85546875" style="281" customWidth="1"/>
    <col min="12804" max="12804" width="19.7109375" style="281" customWidth="1"/>
    <col min="12805" max="12805" width="5.5703125" style="281" customWidth="1"/>
    <col min="12806" max="12806" width="32" style="281" customWidth="1"/>
    <col min="12807" max="12807" width="29.85546875" style="281" customWidth="1"/>
    <col min="12808" max="12808" width="18" style="281" customWidth="1"/>
    <col min="12809" max="12809" width="17.28515625" style="281" customWidth="1"/>
    <col min="12810" max="12810" width="22.140625" style="281" customWidth="1"/>
    <col min="12811" max="12811" width="17.28515625" style="281" customWidth="1"/>
    <col min="12812" max="12812" width="16.28515625" style="281" customWidth="1"/>
    <col min="12813" max="12813" width="15.42578125" style="281" customWidth="1"/>
    <col min="12814" max="12814" width="30.85546875" style="281" customWidth="1"/>
    <col min="12815" max="12815" width="8.28515625" style="281" customWidth="1"/>
    <col min="12816" max="12816" width="8.5703125" style="281" customWidth="1"/>
    <col min="12817" max="12817" width="8" style="281" customWidth="1"/>
    <col min="12818" max="12818" width="8.42578125" style="281" customWidth="1"/>
    <col min="12819" max="12819" width="20.140625" style="281" customWidth="1"/>
    <col min="12820" max="12820" width="5.42578125" style="281" customWidth="1"/>
    <col min="12821" max="12821" width="11" style="281" customWidth="1"/>
    <col min="12822" max="12822" width="9.140625" style="281" customWidth="1"/>
    <col min="12823" max="12823" width="8.85546875" style="281" customWidth="1"/>
    <col min="12824" max="12824" width="8.7109375" style="281" customWidth="1"/>
    <col min="12825" max="12825" width="14.85546875" style="281" customWidth="1"/>
    <col min="12826" max="12826" width="87.42578125" style="281" customWidth="1"/>
    <col min="12827" max="12827" width="25" style="281" customWidth="1"/>
    <col min="12828" max="12828" width="41.28515625" style="281" customWidth="1"/>
    <col min="12829" max="13056" width="11.42578125" style="281"/>
    <col min="13057" max="13057" width="26.42578125" style="281" customWidth="1"/>
    <col min="13058" max="13058" width="21.7109375" style="281" customWidth="1"/>
    <col min="13059" max="13059" width="19.85546875" style="281" customWidth="1"/>
    <col min="13060" max="13060" width="19.7109375" style="281" customWidth="1"/>
    <col min="13061" max="13061" width="5.5703125" style="281" customWidth="1"/>
    <col min="13062" max="13062" width="32" style="281" customWidth="1"/>
    <col min="13063" max="13063" width="29.85546875" style="281" customWidth="1"/>
    <col min="13064" max="13064" width="18" style="281" customWidth="1"/>
    <col min="13065" max="13065" width="17.28515625" style="281" customWidth="1"/>
    <col min="13066" max="13066" width="22.140625" style="281" customWidth="1"/>
    <col min="13067" max="13067" width="17.28515625" style="281" customWidth="1"/>
    <col min="13068" max="13068" width="16.28515625" style="281" customWidth="1"/>
    <col min="13069" max="13069" width="15.42578125" style="281" customWidth="1"/>
    <col min="13070" max="13070" width="30.85546875" style="281" customWidth="1"/>
    <col min="13071" max="13071" width="8.28515625" style="281" customWidth="1"/>
    <col min="13072" max="13072" width="8.5703125" style="281" customWidth="1"/>
    <col min="13073" max="13073" width="8" style="281" customWidth="1"/>
    <col min="13074" max="13074" width="8.42578125" style="281" customWidth="1"/>
    <col min="13075" max="13075" width="20.140625" style="281" customWidth="1"/>
    <col min="13076" max="13076" width="5.42578125" style="281" customWidth="1"/>
    <col min="13077" max="13077" width="11" style="281" customWidth="1"/>
    <col min="13078" max="13078" width="9.140625" style="281" customWidth="1"/>
    <col min="13079" max="13079" width="8.85546875" style="281" customWidth="1"/>
    <col min="13080" max="13080" width="8.7109375" style="281" customWidth="1"/>
    <col min="13081" max="13081" width="14.85546875" style="281" customWidth="1"/>
    <col min="13082" max="13082" width="87.42578125" style="281" customWidth="1"/>
    <col min="13083" max="13083" width="25" style="281" customWidth="1"/>
    <col min="13084" max="13084" width="41.28515625" style="281" customWidth="1"/>
    <col min="13085" max="13312" width="11.42578125" style="281"/>
    <col min="13313" max="13313" width="26.42578125" style="281" customWidth="1"/>
    <col min="13314" max="13314" width="21.7109375" style="281" customWidth="1"/>
    <col min="13315" max="13315" width="19.85546875" style="281" customWidth="1"/>
    <col min="13316" max="13316" width="19.7109375" style="281" customWidth="1"/>
    <col min="13317" max="13317" width="5.5703125" style="281" customWidth="1"/>
    <col min="13318" max="13318" width="32" style="281" customWidth="1"/>
    <col min="13319" max="13319" width="29.85546875" style="281" customWidth="1"/>
    <col min="13320" max="13320" width="18" style="281" customWidth="1"/>
    <col min="13321" max="13321" width="17.28515625" style="281" customWidth="1"/>
    <col min="13322" max="13322" width="22.140625" style="281" customWidth="1"/>
    <col min="13323" max="13323" width="17.28515625" style="281" customWidth="1"/>
    <col min="13324" max="13324" width="16.28515625" style="281" customWidth="1"/>
    <col min="13325" max="13325" width="15.42578125" style="281" customWidth="1"/>
    <col min="13326" max="13326" width="30.85546875" style="281" customWidth="1"/>
    <col min="13327" max="13327" width="8.28515625" style="281" customWidth="1"/>
    <col min="13328" max="13328" width="8.5703125" style="281" customWidth="1"/>
    <col min="13329" max="13329" width="8" style="281" customWidth="1"/>
    <col min="13330" max="13330" width="8.42578125" style="281" customWidth="1"/>
    <col min="13331" max="13331" width="20.140625" style="281" customWidth="1"/>
    <col min="13332" max="13332" width="5.42578125" style="281" customWidth="1"/>
    <col min="13333" max="13333" width="11" style="281" customWidth="1"/>
    <col min="13334" max="13334" width="9.140625" style="281" customWidth="1"/>
    <col min="13335" max="13335" width="8.85546875" style="281" customWidth="1"/>
    <col min="13336" max="13336" width="8.7109375" style="281" customWidth="1"/>
    <col min="13337" max="13337" width="14.85546875" style="281" customWidth="1"/>
    <col min="13338" max="13338" width="87.42578125" style="281" customWidth="1"/>
    <col min="13339" max="13339" width="25" style="281" customWidth="1"/>
    <col min="13340" max="13340" width="41.28515625" style="281" customWidth="1"/>
    <col min="13341" max="13568" width="11.42578125" style="281"/>
    <col min="13569" max="13569" width="26.42578125" style="281" customWidth="1"/>
    <col min="13570" max="13570" width="21.7109375" style="281" customWidth="1"/>
    <col min="13571" max="13571" width="19.85546875" style="281" customWidth="1"/>
    <col min="13572" max="13572" width="19.7109375" style="281" customWidth="1"/>
    <col min="13573" max="13573" width="5.5703125" style="281" customWidth="1"/>
    <col min="13574" max="13574" width="32" style="281" customWidth="1"/>
    <col min="13575" max="13575" width="29.85546875" style="281" customWidth="1"/>
    <col min="13576" max="13576" width="18" style="281" customWidth="1"/>
    <col min="13577" max="13577" width="17.28515625" style="281" customWidth="1"/>
    <col min="13578" max="13578" width="22.140625" style="281" customWidth="1"/>
    <col min="13579" max="13579" width="17.28515625" style="281" customWidth="1"/>
    <col min="13580" max="13580" width="16.28515625" style="281" customWidth="1"/>
    <col min="13581" max="13581" width="15.42578125" style="281" customWidth="1"/>
    <col min="13582" max="13582" width="30.85546875" style="281" customWidth="1"/>
    <col min="13583" max="13583" width="8.28515625" style="281" customWidth="1"/>
    <col min="13584" max="13584" width="8.5703125" style="281" customWidth="1"/>
    <col min="13585" max="13585" width="8" style="281" customWidth="1"/>
    <col min="13586" max="13586" width="8.42578125" style="281" customWidth="1"/>
    <col min="13587" max="13587" width="20.140625" style="281" customWidth="1"/>
    <col min="13588" max="13588" width="5.42578125" style="281" customWidth="1"/>
    <col min="13589" max="13589" width="11" style="281" customWidth="1"/>
    <col min="13590" max="13590" width="9.140625" style="281" customWidth="1"/>
    <col min="13591" max="13591" width="8.85546875" style="281" customWidth="1"/>
    <col min="13592" max="13592" width="8.7109375" style="281" customWidth="1"/>
    <col min="13593" max="13593" width="14.85546875" style="281" customWidth="1"/>
    <col min="13594" max="13594" width="87.42578125" style="281" customWidth="1"/>
    <col min="13595" max="13595" width="25" style="281" customWidth="1"/>
    <col min="13596" max="13596" width="41.28515625" style="281" customWidth="1"/>
    <col min="13597" max="13824" width="11.42578125" style="281"/>
    <col min="13825" max="13825" width="26.42578125" style="281" customWidth="1"/>
    <col min="13826" max="13826" width="21.7109375" style="281" customWidth="1"/>
    <col min="13827" max="13827" width="19.85546875" style="281" customWidth="1"/>
    <col min="13828" max="13828" width="19.7109375" style="281" customWidth="1"/>
    <col min="13829" max="13829" width="5.5703125" style="281" customWidth="1"/>
    <col min="13830" max="13830" width="32" style="281" customWidth="1"/>
    <col min="13831" max="13831" width="29.85546875" style="281" customWidth="1"/>
    <col min="13832" max="13832" width="18" style="281" customWidth="1"/>
    <col min="13833" max="13833" width="17.28515625" style="281" customWidth="1"/>
    <col min="13834" max="13834" width="22.140625" style="281" customWidth="1"/>
    <col min="13835" max="13835" width="17.28515625" style="281" customWidth="1"/>
    <col min="13836" max="13836" width="16.28515625" style="281" customWidth="1"/>
    <col min="13837" max="13837" width="15.42578125" style="281" customWidth="1"/>
    <col min="13838" max="13838" width="30.85546875" style="281" customWidth="1"/>
    <col min="13839" max="13839" width="8.28515625" style="281" customWidth="1"/>
    <col min="13840" max="13840" width="8.5703125" style="281" customWidth="1"/>
    <col min="13841" max="13841" width="8" style="281" customWidth="1"/>
    <col min="13842" max="13842" width="8.42578125" style="281" customWidth="1"/>
    <col min="13843" max="13843" width="20.140625" style="281" customWidth="1"/>
    <col min="13844" max="13844" width="5.42578125" style="281" customWidth="1"/>
    <col min="13845" max="13845" width="11" style="281" customWidth="1"/>
    <col min="13846" max="13846" width="9.140625" style="281" customWidth="1"/>
    <col min="13847" max="13847" width="8.85546875" style="281" customWidth="1"/>
    <col min="13848" max="13848" width="8.7109375" style="281" customWidth="1"/>
    <col min="13849" max="13849" width="14.85546875" style="281" customWidth="1"/>
    <col min="13850" max="13850" width="87.42578125" style="281" customWidth="1"/>
    <col min="13851" max="13851" width="25" style="281" customWidth="1"/>
    <col min="13852" max="13852" width="41.28515625" style="281" customWidth="1"/>
    <col min="13853" max="14080" width="11.42578125" style="281"/>
    <col min="14081" max="14081" width="26.42578125" style="281" customWidth="1"/>
    <col min="14082" max="14082" width="21.7109375" style="281" customWidth="1"/>
    <col min="14083" max="14083" width="19.85546875" style="281" customWidth="1"/>
    <col min="14084" max="14084" width="19.7109375" style="281" customWidth="1"/>
    <col min="14085" max="14085" width="5.5703125" style="281" customWidth="1"/>
    <col min="14086" max="14086" width="32" style="281" customWidth="1"/>
    <col min="14087" max="14087" width="29.85546875" style="281" customWidth="1"/>
    <col min="14088" max="14088" width="18" style="281" customWidth="1"/>
    <col min="14089" max="14089" width="17.28515625" style="281" customWidth="1"/>
    <col min="14090" max="14090" width="22.140625" style="281" customWidth="1"/>
    <col min="14091" max="14091" width="17.28515625" style="281" customWidth="1"/>
    <col min="14092" max="14092" width="16.28515625" style="281" customWidth="1"/>
    <col min="14093" max="14093" width="15.42578125" style="281" customWidth="1"/>
    <col min="14094" max="14094" width="30.85546875" style="281" customWidth="1"/>
    <col min="14095" max="14095" width="8.28515625" style="281" customWidth="1"/>
    <col min="14096" max="14096" width="8.5703125" style="281" customWidth="1"/>
    <col min="14097" max="14097" width="8" style="281" customWidth="1"/>
    <col min="14098" max="14098" width="8.42578125" style="281" customWidth="1"/>
    <col min="14099" max="14099" width="20.140625" style="281" customWidth="1"/>
    <col min="14100" max="14100" width="5.42578125" style="281" customWidth="1"/>
    <col min="14101" max="14101" width="11" style="281" customWidth="1"/>
    <col min="14102" max="14102" width="9.140625" style="281" customWidth="1"/>
    <col min="14103" max="14103" width="8.85546875" style="281" customWidth="1"/>
    <col min="14104" max="14104" width="8.7109375" style="281" customWidth="1"/>
    <col min="14105" max="14105" width="14.85546875" style="281" customWidth="1"/>
    <col min="14106" max="14106" width="87.42578125" style="281" customWidth="1"/>
    <col min="14107" max="14107" width="25" style="281" customWidth="1"/>
    <col min="14108" max="14108" width="41.28515625" style="281" customWidth="1"/>
    <col min="14109" max="14336" width="11.42578125" style="281"/>
    <col min="14337" max="14337" width="26.42578125" style="281" customWidth="1"/>
    <col min="14338" max="14338" width="21.7109375" style="281" customWidth="1"/>
    <col min="14339" max="14339" width="19.85546875" style="281" customWidth="1"/>
    <col min="14340" max="14340" width="19.7109375" style="281" customWidth="1"/>
    <col min="14341" max="14341" width="5.5703125" style="281" customWidth="1"/>
    <col min="14342" max="14342" width="32" style="281" customWidth="1"/>
    <col min="14343" max="14343" width="29.85546875" style="281" customWidth="1"/>
    <col min="14344" max="14344" width="18" style="281" customWidth="1"/>
    <col min="14345" max="14345" width="17.28515625" style="281" customWidth="1"/>
    <col min="14346" max="14346" width="22.140625" style="281" customWidth="1"/>
    <col min="14347" max="14347" width="17.28515625" style="281" customWidth="1"/>
    <col min="14348" max="14348" width="16.28515625" style="281" customWidth="1"/>
    <col min="14349" max="14349" width="15.42578125" style="281" customWidth="1"/>
    <col min="14350" max="14350" width="30.85546875" style="281" customWidth="1"/>
    <col min="14351" max="14351" width="8.28515625" style="281" customWidth="1"/>
    <col min="14352" max="14352" width="8.5703125" style="281" customWidth="1"/>
    <col min="14353" max="14353" width="8" style="281" customWidth="1"/>
    <col min="14354" max="14354" width="8.42578125" style="281" customWidth="1"/>
    <col min="14355" max="14355" width="20.140625" style="281" customWidth="1"/>
    <col min="14356" max="14356" width="5.42578125" style="281" customWidth="1"/>
    <col min="14357" max="14357" width="11" style="281" customWidth="1"/>
    <col min="14358" max="14358" width="9.140625" style="281" customWidth="1"/>
    <col min="14359" max="14359" width="8.85546875" style="281" customWidth="1"/>
    <col min="14360" max="14360" width="8.7109375" style="281" customWidth="1"/>
    <col min="14361" max="14361" width="14.85546875" style="281" customWidth="1"/>
    <col min="14362" max="14362" width="87.42578125" style="281" customWidth="1"/>
    <col min="14363" max="14363" width="25" style="281" customWidth="1"/>
    <col min="14364" max="14364" width="41.28515625" style="281" customWidth="1"/>
    <col min="14365" max="14592" width="11.42578125" style="281"/>
    <col min="14593" max="14593" width="26.42578125" style="281" customWidth="1"/>
    <col min="14594" max="14594" width="21.7109375" style="281" customWidth="1"/>
    <col min="14595" max="14595" width="19.85546875" style="281" customWidth="1"/>
    <col min="14596" max="14596" width="19.7109375" style="281" customWidth="1"/>
    <col min="14597" max="14597" width="5.5703125" style="281" customWidth="1"/>
    <col min="14598" max="14598" width="32" style="281" customWidth="1"/>
    <col min="14599" max="14599" width="29.85546875" style="281" customWidth="1"/>
    <col min="14600" max="14600" width="18" style="281" customWidth="1"/>
    <col min="14601" max="14601" width="17.28515625" style="281" customWidth="1"/>
    <col min="14602" max="14602" width="22.140625" style="281" customWidth="1"/>
    <col min="14603" max="14603" width="17.28515625" style="281" customWidth="1"/>
    <col min="14604" max="14604" width="16.28515625" style="281" customWidth="1"/>
    <col min="14605" max="14605" width="15.42578125" style="281" customWidth="1"/>
    <col min="14606" max="14606" width="30.85546875" style="281" customWidth="1"/>
    <col min="14607" max="14607" width="8.28515625" style="281" customWidth="1"/>
    <col min="14608" max="14608" width="8.5703125" style="281" customWidth="1"/>
    <col min="14609" max="14609" width="8" style="281" customWidth="1"/>
    <col min="14610" max="14610" width="8.42578125" style="281" customWidth="1"/>
    <col min="14611" max="14611" width="20.140625" style="281" customWidth="1"/>
    <col min="14612" max="14612" width="5.42578125" style="281" customWidth="1"/>
    <col min="14613" max="14613" width="11" style="281" customWidth="1"/>
    <col min="14614" max="14614" width="9.140625" style="281" customWidth="1"/>
    <col min="14615" max="14615" width="8.85546875" style="281" customWidth="1"/>
    <col min="14616" max="14616" width="8.7109375" style="281" customWidth="1"/>
    <col min="14617" max="14617" width="14.85546875" style="281" customWidth="1"/>
    <col min="14618" max="14618" width="87.42578125" style="281" customWidth="1"/>
    <col min="14619" max="14619" width="25" style="281" customWidth="1"/>
    <col min="14620" max="14620" width="41.28515625" style="281" customWidth="1"/>
    <col min="14621" max="14848" width="11.42578125" style="281"/>
    <col min="14849" max="14849" width="26.42578125" style="281" customWidth="1"/>
    <col min="14850" max="14850" width="21.7109375" style="281" customWidth="1"/>
    <col min="14851" max="14851" width="19.85546875" style="281" customWidth="1"/>
    <col min="14852" max="14852" width="19.7109375" style="281" customWidth="1"/>
    <col min="14853" max="14853" width="5.5703125" style="281" customWidth="1"/>
    <col min="14854" max="14854" width="32" style="281" customWidth="1"/>
    <col min="14855" max="14855" width="29.85546875" style="281" customWidth="1"/>
    <col min="14856" max="14856" width="18" style="281" customWidth="1"/>
    <col min="14857" max="14857" width="17.28515625" style="281" customWidth="1"/>
    <col min="14858" max="14858" width="22.140625" style="281" customWidth="1"/>
    <col min="14859" max="14859" width="17.28515625" style="281" customWidth="1"/>
    <col min="14860" max="14860" width="16.28515625" style="281" customWidth="1"/>
    <col min="14861" max="14861" width="15.42578125" style="281" customWidth="1"/>
    <col min="14862" max="14862" width="30.85546875" style="281" customWidth="1"/>
    <col min="14863" max="14863" width="8.28515625" style="281" customWidth="1"/>
    <col min="14864" max="14864" width="8.5703125" style="281" customWidth="1"/>
    <col min="14865" max="14865" width="8" style="281" customWidth="1"/>
    <col min="14866" max="14866" width="8.42578125" style="281" customWidth="1"/>
    <col min="14867" max="14867" width="20.140625" style="281" customWidth="1"/>
    <col min="14868" max="14868" width="5.42578125" style="281" customWidth="1"/>
    <col min="14869" max="14869" width="11" style="281" customWidth="1"/>
    <col min="14870" max="14870" width="9.140625" style="281" customWidth="1"/>
    <col min="14871" max="14871" width="8.85546875" style="281" customWidth="1"/>
    <col min="14872" max="14872" width="8.7109375" style="281" customWidth="1"/>
    <col min="14873" max="14873" width="14.85546875" style="281" customWidth="1"/>
    <col min="14874" max="14874" width="87.42578125" style="281" customWidth="1"/>
    <col min="14875" max="14875" width="25" style="281" customWidth="1"/>
    <col min="14876" max="14876" width="41.28515625" style="281" customWidth="1"/>
    <col min="14877" max="15104" width="11.42578125" style="281"/>
    <col min="15105" max="15105" width="26.42578125" style="281" customWidth="1"/>
    <col min="15106" max="15106" width="21.7109375" style="281" customWidth="1"/>
    <col min="15107" max="15107" width="19.85546875" style="281" customWidth="1"/>
    <col min="15108" max="15108" width="19.7109375" style="281" customWidth="1"/>
    <col min="15109" max="15109" width="5.5703125" style="281" customWidth="1"/>
    <col min="15110" max="15110" width="32" style="281" customWidth="1"/>
    <col min="15111" max="15111" width="29.85546875" style="281" customWidth="1"/>
    <col min="15112" max="15112" width="18" style="281" customWidth="1"/>
    <col min="15113" max="15113" width="17.28515625" style="281" customWidth="1"/>
    <col min="15114" max="15114" width="22.140625" style="281" customWidth="1"/>
    <col min="15115" max="15115" width="17.28515625" style="281" customWidth="1"/>
    <col min="15116" max="15116" width="16.28515625" style="281" customWidth="1"/>
    <col min="15117" max="15117" width="15.42578125" style="281" customWidth="1"/>
    <col min="15118" max="15118" width="30.85546875" style="281" customWidth="1"/>
    <col min="15119" max="15119" width="8.28515625" style="281" customWidth="1"/>
    <col min="15120" max="15120" width="8.5703125" style="281" customWidth="1"/>
    <col min="15121" max="15121" width="8" style="281" customWidth="1"/>
    <col min="15122" max="15122" width="8.42578125" style="281" customWidth="1"/>
    <col min="15123" max="15123" width="20.140625" style="281" customWidth="1"/>
    <col min="15124" max="15124" width="5.42578125" style="281" customWidth="1"/>
    <col min="15125" max="15125" width="11" style="281" customWidth="1"/>
    <col min="15126" max="15126" width="9.140625" style="281" customWidth="1"/>
    <col min="15127" max="15127" width="8.85546875" style="281" customWidth="1"/>
    <col min="15128" max="15128" width="8.7109375" style="281" customWidth="1"/>
    <col min="15129" max="15129" width="14.85546875" style="281" customWidth="1"/>
    <col min="15130" max="15130" width="87.42578125" style="281" customWidth="1"/>
    <col min="15131" max="15131" width="25" style="281" customWidth="1"/>
    <col min="15132" max="15132" width="41.28515625" style="281" customWidth="1"/>
    <col min="15133" max="15360" width="11.42578125" style="281"/>
    <col min="15361" max="15361" width="26.42578125" style="281" customWidth="1"/>
    <col min="15362" max="15362" width="21.7109375" style="281" customWidth="1"/>
    <col min="15363" max="15363" width="19.85546875" style="281" customWidth="1"/>
    <col min="15364" max="15364" width="19.7109375" style="281" customWidth="1"/>
    <col min="15365" max="15365" width="5.5703125" style="281" customWidth="1"/>
    <col min="15366" max="15366" width="32" style="281" customWidth="1"/>
    <col min="15367" max="15367" width="29.85546875" style="281" customWidth="1"/>
    <col min="15368" max="15368" width="18" style="281" customWidth="1"/>
    <col min="15369" max="15369" width="17.28515625" style="281" customWidth="1"/>
    <col min="15370" max="15370" width="22.140625" style="281" customWidth="1"/>
    <col min="15371" max="15371" width="17.28515625" style="281" customWidth="1"/>
    <col min="15372" max="15372" width="16.28515625" style="281" customWidth="1"/>
    <col min="15373" max="15373" width="15.42578125" style="281" customWidth="1"/>
    <col min="15374" max="15374" width="30.85546875" style="281" customWidth="1"/>
    <col min="15375" max="15375" width="8.28515625" style="281" customWidth="1"/>
    <col min="15376" max="15376" width="8.5703125" style="281" customWidth="1"/>
    <col min="15377" max="15377" width="8" style="281" customWidth="1"/>
    <col min="15378" max="15378" width="8.42578125" style="281" customWidth="1"/>
    <col min="15379" max="15379" width="20.140625" style="281" customWidth="1"/>
    <col min="15380" max="15380" width="5.42578125" style="281" customWidth="1"/>
    <col min="15381" max="15381" width="11" style="281" customWidth="1"/>
    <col min="15382" max="15382" width="9.140625" style="281" customWidth="1"/>
    <col min="15383" max="15383" width="8.85546875" style="281" customWidth="1"/>
    <col min="15384" max="15384" width="8.7109375" style="281" customWidth="1"/>
    <col min="15385" max="15385" width="14.85546875" style="281" customWidth="1"/>
    <col min="15386" max="15386" width="87.42578125" style="281" customWidth="1"/>
    <col min="15387" max="15387" width="25" style="281" customWidth="1"/>
    <col min="15388" max="15388" width="41.28515625" style="281" customWidth="1"/>
    <col min="15389" max="15616" width="11.42578125" style="281"/>
    <col min="15617" max="15617" width="26.42578125" style="281" customWidth="1"/>
    <col min="15618" max="15618" width="21.7109375" style="281" customWidth="1"/>
    <col min="15619" max="15619" width="19.85546875" style="281" customWidth="1"/>
    <col min="15620" max="15620" width="19.7109375" style="281" customWidth="1"/>
    <col min="15621" max="15621" width="5.5703125" style="281" customWidth="1"/>
    <col min="15622" max="15622" width="32" style="281" customWidth="1"/>
    <col min="15623" max="15623" width="29.85546875" style="281" customWidth="1"/>
    <col min="15624" max="15624" width="18" style="281" customWidth="1"/>
    <col min="15625" max="15625" width="17.28515625" style="281" customWidth="1"/>
    <col min="15626" max="15626" width="22.140625" style="281" customWidth="1"/>
    <col min="15627" max="15627" width="17.28515625" style="281" customWidth="1"/>
    <col min="15628" max="15628" width="16.28515625" style="281" customWidth="1"/>
    <col min="15629" max="15629" width="15.42578125" style="281" customWidth="1"/>
    <col min="15630" max="15630" width="30.85546875" style="281" customWidth="1"/>
    <col min="15631" max="15631" width="8.28515625" style="281" customWidth="1"/>
    <col min="15632" max="15632" width="8.5703125" style="281" customWidth="1"/>
    <col min="15633" max="15633" width="8" style="281" customWidth="1"/>
    <col min="15634" max="15634" width="8.42578125" style="281" customWidth="1"/>
    <col min="15635" max="15635" width="20.140625" style="281" customWidth="1"/>
    <col min="15636" max="15636" width="5.42578125" style="281" customWidth="1"/>
    <col min="15637" max="15637" width="11" style="281" customWidth="1"/>
    <col min="15638" max="15638" width="9.140625" style="281" customWidth="1"/>
    <col min="15639" max="15639" width="8.85546875" style="281" customWidth="1"/>
    <col min="15640" max="15640" width="8.7109375" style="281" customWidth="1"/>
    <col min="15641" max="15641" width="14.85546875" style="281" customWidth="1"/>
    <col min="15642" max="15642" width="87.42578125" style="281" customWidth="1"/>
    <col min="15643" max="15643" width="25" style="281" customWidth="1"/>
    <col min="15644" max="15644" width="41.28515625" style="281" customWidth="1"/>
    <col min="15645" max="15872" width="11.42578125" style="281"/>
    <col min="15873" max="15873" width="26.42578125" style="281" customWidth="1"/>
    <col min="15874" max="15874" width="21.7109375" style="281" customWidth="1"/>
    <col min="15875" max="15875" width="19.85546875" style="281" customWidth="1"/>
    <col min="15876" max="15876" width="19.7109375" style="281" customWidth="1"/>
    <col min="15877" max="15877" width="5.5703125" style="281" customWidth="1"/>
    <col min="15878" max="15878" width="32" style="281" customWidth="1"/>
    <col min="15879" max="15879" width="29.85546875" style="281" customWidth="1"/>
    <col min="15880" max="15880" width="18" style="281" customWidth="1"/>
    <col min="15881" max="15881" width="17.28515625" style="281" customWidth="1"/>
    <col min="15882" max="15882" width="22.140625" style="281" customWidth="1"/>
    <col min="15883" max="15883" width="17.28515625" style="281" customWidth="1"/>
    <col min="15884" max="15884" width="16.28515625" style="281" customWidth="1"/>
    <col min="15885" max="15885" width="15.42578125" style="281" customWidth="1"/>
    <col min="15886" max="15886" width="30.85546875" style="281" customWidth="1"/>
    <col min="15887" max="15887" width="8.28515625" style="281" customWidth="1"/>
    <col min="15888" max="15888" width="8.5703125" style="281" customWidth="1"/>
    <col min="15889" max="15889" width="8" style="281" customWidth="1"/>
    <col min="15890" max="15890" width="8.42578125" style="281" customWidth="1"/>
    <col min="15891" max="15891" width="20.140625" style="281" customWidth="1"/>
    <col min="15892" max="15892" width="5.42578125" style="281" customWidth="1"/>
    <col min="15893" max="15893" width="11" style="281" customWidth="1"/>
    <col min="15894" max="15894" width="9.140625" style="281" customWidth="1"/>
    <col min="15895" max="15895" width="8.85546875" style="281" customWidth="1"/>
    <col min="15896" max="15896" width="8.7109375" style="281" customWidth="1"/>
    <col min="15897" max="15897" width="14.85546875" style="281" customWidth="1"/>
    <col min="15898" max="15898" width="87.42578125" style="281" customWidth="1"/>
    <col min="15899" max="15899" width="25" style="281" customWidth="1"/>
    <col min="15900" max="15900" width="41.28515625" style="281" customWidth="1"/>
    <col min="15901" max="16128" width="11.42578125" style="281"/>
    <col min="16129" max="16129" width="26.42578125" style="281" customWidth="1"/>
    <col min="16130" max="16130" width="21.7109375" style="281" customWidth="1"/>
    <col min="16131" max="16131" width="19.85546875" style="281" customWidth="1"/>
    <col min="16132" max="16132" width="19.7109375" style="281" customWidth="1"/>
    <col min="16133" max="16133" width="5.5703125" style="281" customWidth="1"/>
    <col min="16134" max="16134" width="32" style="281" customWidth="1"/>
    <col min="16135" max="16135" width="29.85546875" style="281" customWidth="1"/>
    <col min="16136" max="16136" width="18" style="281" customWidth="1"/>
    <col min="16137" max="16137" width="17.28515625" style="281" customWidth="1"/>
    <col min="16138" max="16138" width="22.140625" style="281" customWidth="1"/>
    <col min="16139" max="16139" width="17.28515625" style="281" customWidth="1"/>
    <col min="16140" max="16140" width="16.28515625" style="281" customWidth="1"/>
    <col min="16141" max="16141" width="15.42578125" style="281" customWidth="1"/>
    <col min="16142" max="16142" width="30.85546875" style="281" customWidth="1"/>
    <col min="16143" max="16143" width="8.28515625" style="281" customWidth="1"/>
    <col min="16144" max="16144" width="8.5703125" style="281" customWidth="1"/>
    <col min="16145" max="16145" width="8" style="281" customWidth="1"/>
    <col min="16146" max="16146" width="8.42578125" style="281" customWidth="1"/>
    <col min="16147" max="16147" width="20.140625" style="281" customWidth="1"/>
    <col min="16148" max="16148" width="5.42578125" style="281" customWidth="1"/>
    <col min="16149" max="16149" width="11" style="281" customWidth="1"/>
    <col min="16150" max="16150" width="9.140625" style="281" customWidth="1"/>
    <col min="16151" max="16151" width="8.85546875" style="281" customWidth="1"/>
    <col min="16152" max="16152" width="8.7109375" style="281" customWidth="1"/>
    <col min="16153" max="16153" width="14.85546875" style="281" customWidth="1"/>
    <col min="16154" max="16154" width="87.42578125" style="281" customWidth="1"/>
    <col min="16155" max="16155" width="25" style="281" customWidth="1"/>
    <col min="16156" max="16156" width="41.28515625" style="281" customWidth="1"/>
    <col min="16157" max="16384" width="11.42578125" style="281"/>
  </cols>
  <sheetData>
    <row r="1" spans="1:28" ht="38.25" customHeight="1" thickBot="1" x14ac:dyDescent="0.25">
      <c r="A1" s="376"/>
      <c r="B1" s="376"/>
      <c r="C1" s="376"/>
      <c r="D1" s="376"/>
      <c r="E1" s="376"/>
      <c r="F1" s="376"/>
      <c r="G1" s="376"/>
      <c r="H1" s="376"/>
      <c r="I1" s="376"/>
      <c r="J1" s="376"/>
      <c r="K1" s="376"/>
      <c r="L1" s="376"/>
      <c r="M1" s="376"/>
      <c r="N1" s="376"/>
      <c r="O1" s="376"/>
      <c r="P1" s="376"/>
      <c r="Q1" s="376"/>
      <c r="R1" s="376"/>
      <c r="S1" s="376"/>
      <c r="T1" s="376"/>
      <c r="U1" s="376"/>
      <c r="V1" s="376"/>
      <c r="W1" s="376"/>
      <c r="X1" s="376"/>
      <c r="Y1" s="376"/>
      <c r="Z1" s="376"/>
      <c r="AA1" s="295"/>
      <c r="AB1" s="295"/>
    </row>
    <row r="2" spans="1:28" ht="32.25" customHeight="1" x14ac:dyDescent="0.25">
      <c r="A2" s="392"/>
      <c r="B2" s="380" t="s">
        <v>0</v>
      </c>
      <c r="C2" s="381"/>
      <c r="D2" s="381"/>
      <c r="E2" s="381"/>
      <c r="F2" s="381"/>
      <c r="G2" s="381"/>
      <c r="H2" s="381"/>
      <c r="I2" s="381"/>
      <c r="J2" s="381"/>
      <c r="K2" s="381"/>
      <c r="L2" s="381"/>
      <c r="M2" s="381"/>
      <c r="N2" s="381"/>
      <c r="O2" s="381"/>
      <c r="P2" s="381"/>
      <c r="Q2" s="381"/>
      <c r="R2" s="381"/>
      <c r="S2" s="381"/>
      <c r="T2" s="381"/>
      <c r="U2" s="381"/>
      <c r="V2" s="381"/>
      <c r="W2" s="381"/>
      <c r="X2" s="381"/>
      <c r="Y2" s="381"/>
      <c r="Z2" s="381"/>
      <c r="AA2" s="382"/>
      <c r="AB2" s="319" t="s">
        <v>1</v>
      </c>
    </row>
    <row r="3" spans="1:28" ht="21" customHeight="1" x14ac:dyDescent="0.25">
      <c r="A3" s="393"/>
      <c r="B3" s="403" t="s">
        <v>247</v>
      </c>
      <c r="C3" s="404"/>
      <c r="D3" s="404"/>
      <c r="E3" s="404"/>
      <c r="F3" s="404"/>
      <c r="G3" s="404"/>
      <c r="H3" s="404"/>
      <c r="I3" s="404"/>
      <c r="J3" s="404"/>
      <c r="K3" s="404"/>
      <c r="L3" s="404"/>
      <c r="M3" s="404"/>
      <c r="N3" s="404"/>
      <c r="O3" s="404"/>
      <c r="P3" s="404"/>
      <c r="Q3" s="404"/>
      <c r="R3" s="404"/>
      <c r="S3" s="404"/>
      <c r="T3" s="404"/>
      <c r="U3" s="404"/>
      <c r="V3" s="404"/>
      <c r="W3" s="404"/>
      <c r="X3" s="404"/>
      <c r="Y3" s="404"/>
      <c r="Z3" s="404"/>
      <c r="AA3" s="405"/>
      <c r="AB3" s="320" t="s">
        <v>3</v>
      </c>
    </row>
    <row r="4" spans="1:28" ht="17.25" customHeight="1" x14ac:dyDescent="0.25">
      <c r="A4" s="393"/>
      <c r="B4" s="386" t="s">
        <v>4</v>
      </c>
      <c r="C4" s="387"/>
      <c r="D4" s="387"/>
      <c r="E4" s="387"/>
      <c r="F4" s="387"/>
      <c r="G4" s="387"/>
      <c r="H4" s="387"/>
      <c r="I4" s="387"/>
      <c r="J4" s="387"/>
      <c r="K4" s="387"/>
      <c r="L4" s="387"/>
      <c r="M4" s="387"/>
      <c r="N4" s="387"/>
      <c r="O4" s="387"/>
      <c r="P4" s="387"/>
      <c r="Q4" s="387"/>
      <c r="R4" s="387"/>
      <c r="S4" s="387"/>
      <c r="T4" s="387"/>
      <c r="U4" s="387"/>
      <c r="V4" s="387"/>
      <c r="W4" s="387"/>
      <c r="X4" s="387"/>
      <c r="Y4" s="387"/>
      <c r="Z4" s="387"/>
      <c r="AA4" s="388"/>
      <c r="AB4" s="341" t="s">
        <v>5</v>
      </c>
    </row>
    <row r="5" spans="1:28" ht="15.75" customHeight="1" thickBot="1" x14ac:dyDescent="0.3">
      <c r="A5" s="394"/>
      <c r="B5" s="389"/>
      <c r="C5" s="390"/>
      <c r="D5" s="390"/>
      <c r="E5" s="390"/>
      <c r="F5" s="390"/>
      <c r="G5" s="390"/>
      <c r="H5" s="390"/>
      <c r="I5" s="390"/>
      <c r="J5" s="390"/>
      <c r="K5" s="390"/>
      <c r="L5" s="390"/>
      <c r="M5" s="390"/>
      <c r="N5" s="390"/>
      <c r="O5" s="390"/>
      <c r="P5" s="390"/>
      <c r="Q5" s="390"/>
      <c r="R5" s="390"/>
      <c r="S5" s="390"/>
      <c r="T5" s="390"/>
      <c r="U5" s="390"/>
      <c r="V5" s="390"/>
      <c r="W5" s="390"/>
      <c r="X5" s="390"/>
      <c r="Y5" s="390"/>
      <c r="Z5" s="390"/>
      <c r="AA5" s="391"/>
      <c r="AB5" s="321" t="s">
        <v>6</v>
      </c>
    </row>
    <row r="6" spans="1:28" ht="6.75" customHeight="1" thickBot="1" x14ac:dyDescent="0.3">
      <c r="A6" s="377"/>
      <c r="B6" s="378"/>
      <c r="C6" s="378"/>
      <c r="D6" s="378"/>
      <c r="E6" s="378"/>
      <c r="F6" s="378"/>
      <c r="G6" s="378"/>
      <c r="H6" s="378"/>
      <c r="I6" s="378"/>
      <c r="J6" s="378"/>
      <c r="K6" s="378"/>
      <c r="L6" s="378"/>
      <c r="M6" s="378"/>
      <c r="N6" s="378"/>
      <c r="O6" s="378"/>
      <c r="P6" s="378"/>
      <c r="Q6" s="378"/>
      <c r="R6" s="378"/>
      <c r="S6" s="378"/>
      <c r="T6" s="378"/>
      <c r="U6" s="378"/>
      <c r="V6" s="378"/>
      <c r="W6" s="378"/>
      <c r="X6" s="378"/>
      <c r="Y6" s="378"/>
      <c r="Z6" s="378"/>
      <c r="AA6" s="378"/>
      <c r="AB6" s="379"/>
    </row>
    <row r="7" spans="1:28" ht="33" customHeight="1" x14ac:dyDescent="0.25">
      <c r="A7" s="299" t="s">
        <v>7</v>
      </c>
      <c r="B7" s="395" t="s">
        <v>312</v>
      </c>
      <c r="C7" s="396"/>
      <c r="D7" s="396"/>
      <c r="E7" s="396"/>
      <c r="F7" s="396"/>
      <c r="G7" s="396"/>
      <c r="H7" s="396"/>
      <c r="I7" s="396"/>
      <c r="J7" s="396"/>
      <c r="K7" s="396"/>
      <c r="L7" s="396"/>
      <c r="M7" s="396"/>
      <c r="N7" s="396"/>
      <c r="O7" s="396"/>
      <c r="P7" s="396"/>
      <c r="Q7" s="396"/>
      <c r="R7" s="396"/>
      <c r="S7" s="396"/>
      <c r="T7" s="396"/>
      <c r="U7" s="396"/>
      <c r="V7" s="396"/>
      <c r="W7" s="396"/>
      <c r="X7" s="396"/>
      <c r="Y7" s="396"/>
      <c r="Z7" s="396"/>
      <c r="AA7" s="396"/>
      <c r="AB7" s="397"/>
    </row>
    <row r="8" spans="1:28" ht="39.75" customHeight="1" x14ac:dyDescent="0.25">
      <c r="A8" s="301" t="s">
        <v>9</v>
      </c>
      <c r="B8" s="398" t="s">
        <v>313</v>
      </c>
      <c r="C8" s="398"/>
      <c r="D8" s="398"/>
      <c r="E8" s="398"/>
      <c r="F8" s="398"/>
      <c r="G8" s="398"/>
      <c r="H8" s="398"/>
      <c r="I8" s="398"/>
      <c r="J8" s="398"/>
      <c r="K8" s="398"/>
      <c r="L8" s="398"/>
      <c r="M8" s="398"/>
      <c r="N8" s="398"/>
      <c r="O8" s="398"/>
      <c r="P8" s="398"/>
      <c r="Q8" s="398"/>
      <c r="R8" s="398"/>
      <c r="S8" s="398"/>
      <c r="T8" s="398"/>
      <c r="U8" s="398"/>
      <c r="V8" s="398"/>
      <c r="W8" s="398"/>
      <c r="X8" s="398"/>
      <c r="Y8" s="398"/>
      <c r="Z8" s="398"/>
      <c r="AA8" s="398"/>
      <c r="AB8" s="399"/>
    </row>
    <row r="9" spans="1:28" ht="37.5" customHeight="1" x14ac:dyDescent="0.25">
      <c r="A9" s="301" t="s">
        <v>11</v>
      </c>
      <c r="B9" s="400"/>
      <c r="C9" s="401"/>
      <c r="D9" s="401"/>
      <c r="E9" s="401"/>
      <c r="F9" s="401"/>
      <c r="G9" s="401"/>
      <c r="H9" s="401"/>
      <c r="I9" s="401"/>
      <c r="J9" s="401"/>
      <c r="K9" s="401"/>
      <c r="L9" s="401"/>
      <c r="M9" s="401"/>
      <c r="N9" s="401"/>
      <c r="O9" s="401"/>
      <c r="P9" s="401"/>
      <c r="Q9" s="401"/>
      <c r="R9" s="401"/>
      <c r="S9" s="401"/>
      <c r="T9" s="401"/>
      <c r="U9" s="401"/>
      <c r="V9" s="401"/>
      <c r="W9" s="401"/>
      <c r="X9" s="401"/>
      <c r="Y9" s="401"/>
      <c r="Z9" s="401"/>
      <c r="AA9" s="401"/>
      <c r="AB9" s="402"/>
    </row>
    <row r="10" spans="1:28" ht="18" customHeight="1" x14ac:dyDescent="0.25">
      <c r="A10" s="383" t="s">
        <v>13</v>
      </c>
      <c r="B10" s="383"/>
      <c r="C10" s="383"/>
      <c r="D10" s="384"/>
      <c r="E10" s="384"/>
      <c r="F10" s="384"/>
      <c r="G10" s="384"/>
      <c r="H10" s="384"/>
      <c r="I10" s="384"/>
      <c r="J10" s="384"/>
      <c r="K10" s="384"/>
      <c r="L10" s="384"/>
      <c r="M10" s="384"/>
      <c r="N10" s="384"/>
      <c r="O10" s="384"/>
      <c r="P10" s="384"/>
      <c r="Q10" s="384"/>
      <c r="R10" s="384"/>
      <c r="S10" s="384"/>
      <c r="T10" s="384"/>
      <c r="U10" s="384"/>
      <c r="V10" s="384"/>
      <c r="W10" s="384"/>
      <c r="X10" s="384"/>
      <c r="Y10" s="384"/>
      <c r="Z10" s="384"/>
      <c r="AA10" s="384"/>
      <c r="AB10" s="385"/>
    </row>
    <row r="11" spans="1:28" ht="15.95" customHeight="1" x14ac:dyDescent="0.25">
      <c r="A11" s="408" t="s">
        <v>14</v>
      </c>
      <c r="B11" s="312" t="s">
        <v>15</v>
      </c>
      <c r="C11" s="297"/>
      <c r="D11" s="411">
        <v>43852</v>
      </c>
      <c r="E11" s="412"/>
      <c r="F11" s="412"/>
      <c r="G11" s="412"/>
      <c r="H11" s="412"/>
      <c r="I11" s="412"/>
      <c r="J11" s="412"/>
      <c r="K11" s="412"/>
      <c r="L11" s="412"/>
      <c r="M11" s="412"/>
      <c r="N11" s="412"/>
      <c r="O11" s="412"/>
      <c r="P11" s="412"/>
      <c r="Q11" s="412"/>
      <c r="R11" s="412"/>
      <c r="S11" s="412"/>
      <c r="T11" s="412"/>
      <c r="U11" s="412"/>
      <c r="V11" s="412"/>
      <c r="W11" s="412"/>
      <c r="X11" s="412"/>
      <c r="Y11" s="412"/>
      <c r="Z11" s="412"/>
      <c r="AA11" s="412"/>
      <c r="AB11" s="413"/>
    </row>
    <row r="12" spans="1:28" ht="15.95" customHeight="1" x14ac:dyDescent="0.25">
      <c r="A12" s="408"/>
      <c r="B12" s="312" t="s">
        <v>17</v>
      </c>
      <c r="C12" s="298"/>
      <c r="D12" s="414" t="s">
        <v>18</v>
      </c>
      <c r="E12" s="412"/>
      <c r="F12" s="412"/>
      <c r="G12" s="412"/>
      <c r="H12" s="412"/>
      <c r="I12" s="412"/>
      <c r="J12" s="412"/>
      <c r="K12" s="412"/>
      <c r="L12" s="412"/>
      <c r="M12" s="412"/>
      <c r="N12" s="412"/>
      <c r="O12" s="412"/>
      <c r="P12" s="412"/>
      <c r="Q12" s="412"/>
      <c r="R12" s="412"/>
      <c r="S12" s="412"/>
      <c r="T12" s="412"/>
      <c r="U12" s="412"/>
      <c r="V12" s="412"/>
      <c r="W12" s="412"/>
      <c r="X12" s="412"/>
      <c r="Y12" s="412"/>
      <c r="Z12" s="412"/>
      <c r="AA12" s="412"/>
      <c r="AB12" s="413"/>
    </row>
    <row r="13" spans="1:28" ht="15.95" customHeight="1" x14ac:dyDescent="0.2">
      <c r="A13" s="408"/>
      <c r="B13" s="312" t="s">
        <v>19</v>
      </c>
      <c r="C13" s="334" t="s">
        <v>314</v>
      </c>
      <c r="D13" s="411">
        <v>43937</v>
      </c>
      <c r="E13" s="412"/>
      <c r="F13" s="412"/>
      <c r="G13" s="412"/>
      <c r="H13" s="412"/>
      <c r="I13" s="412"/>
      <c r="J13" s="412"/>
      <c r="K13" s="412"/>
      <c r="L13" s="412"/>
      <c r="M13" s="412"/>
      <c r="N13" s="412"/>
      <c r="O13" s="412"/>
      <c r="P13" s="412"/>
      <c r="Q13" s="412"/>
      <c r="R13" s="412"/>
      <c r="S13" s="412"/>
      <c r="T13" s="412"/>
      <c r="U13" s="412"/>
      <c r="V13" s="412"/>
      <c r="W13" s="412"/>
      <c r="X13" s="412"/>
      <c r="Y13" s="412"/>
      <c r="Z13" s="412"/>
      <c r="AA13" s="412"/>
      <c r="AB13" s="413"/>
    </row>
    <row r="14" spans="1:28" ht="39" customHeight="1" thickBot="1" x14ac:dyDescent="0.3">
      <c r="A14" s="300" t="s">
        <v>20</v>
      </c>
      <c r="B14" s="418" t="s">
        <v>315</v>
      </c>
      <c r="C14" s="419"/>
      <c r="D14" s="419"/>
      <c r="E14" s="419"/>
      <c r="F14" s="419"/>
      <c r="G14" s="419"/>
      <c r="H14" s="419"/>
      <c r="I14" s="419"/>
      <c r="J14" s="419"/>
      <c r="K14" s="419"/>
      <c r="L14" s="419"/>
      <c r="M14" s="419"/>
      <c r="N14" s="419"/>
      <c r="O14" s="419"/>
      <c r="P14" s="419"/>
      <c r="Q14" s="419"/>
      <c r="R14" s="419"/>
      <c r="S14" s="419"/>
      <c r="T14" s="419"/>
      <c r="U14" s="419"/>
      <c r="V14" s="419"/>
      <c r="W14" s="419"/>
      <c r="X14" s="419"/>
      <c r="Y14" s="419"/>
      <c r="Z14" s="419"/>
      <c r="AA14" s="419"/>
      <c r="AB14" s="420"/>
    </row>
    <row r="15" spans="1:28" ht="5.25" customHeight="1" thickBot="1" x14ac:dyDescent="0.3">
      <c r="A15" s="296"/>
      <c r="B15" s="296"/>
      <c r="C15" s="296"/>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322"/>
      <c r="AB15" s="322"/>
    </row>
    <row r="16" spans="1:28" ht="36" customHeight="1" x14ac:dyDescent="0.25">
      <c r="A16" s="163" t="s">
        <v>21</v>
      </c>
      <c r="B16" s="163" t="s">
        <v>22</v>
      </c>
      <c r="C16" s="163" t="s">
        <v>23</v>
      </c>
      <c r="D16" s="163" t="s">
        <v>24</v>
      </c>
      <c r="E16" s="372" t="s">
        <v>25</v>
      </c>
      <c r="F16" s="372" t="s">
        <v>26</v>
      </c>
      <c r="G16" s="372" t="s">
        <v>27</v>
      </c>
      <c r="H16" s="366" t="s">
        <v>28</v>
      </c>
      <c r="I16" s="366" t="s">
        <v>29</v>
      </c>
      <c r="J16" s="372" t="s">
        <v>30</v>
      </c>
      <c r="K16" s="372" t="s">
        <v>31</v>
      </c>
      <c r="L16" s="372" t="s">
        <v>32</v>
      </c>
      <c r="M16" s="372" t="s">
        <v>33</v>
      </c>
      <c r="N16" s="372" t="s">
        <v>34</v>
      </c>
      <c r="O16" s="409" t="s">
        <v>35</v>
      </c>
      <c r="P16" s="409"/>
      <c r="Q16" s="409"/>
      <c r="R16" s="409"/>
      <c r="S16" s="410"/>
      <c r="T16" s="415"/>
      <c r="U16" s="406" t="s">
        <v>36</v>
      </c>
      <c r="V16" s="163"/>
      <c r="W16" s="163"/>
      <c r="X16" s="163"/>
      <c r="Y16" s="407"/>
      <c r="Z16" s="163" t="s">
        <v>37</v>
      </c>
      <c r="AA16" s="163" t="s">
        <v>38</v>
      </c>
      <c r="AB16" s="364" t="s">
        <v>39</v>
      </c>
    </row>
    <row r="17" spans="1:28" ht="47.25" customHeight="1" thickBot="1" x14ac:dyDescent="0.3">
      <c r="A17" s="363"/>
      <c r="B17" s="164"/>
      <c r="C17" s="363"/>
      <c r="D17" s="363"/>
      <c r="E17" s="373"/>
      <c r="F17" s="373"/>
      <c r="G17" s="373"/>
      <c r="H17" s="367"/>
      <c r="I17" s="367"/>
      <c r="J17" s="373"/>
      <c r="K17" s="373"/>
      <c r="L17" s="373"/>
      <c r="M17" s="373"/>
      <c r="N17" s="373"/>
      <c r="O17" s="327" t="s">
        <v>40</v>
      </c>
      <c r="P17" s="327" t="s">
        <v>41</v>
      </c>
      <c r="Q17" s="327" t="s">
        <v>42</v>
      </c>
      <c r="R17" s="327" t="s">
        <v>43</v>
      </c>
      <c r="S17" s="328" t="s">
        <v>44</v>
      </c>
      <c r="T17" s="416"/>
      <c r="U17" s="307" t="s">
        <v>40</v>
      </c>
      <c r="V17" s="318" t="s">
        <v>41</v>
      </c>
      <c r="W17" s="318" t="s">
        <v>42</v>
      </c>
      <c r="X17" s="318" t="s">
        <v>43</v>
      </c>
      <c r="Y17" s="306" t="s">
        <v>45</v>
      </c>
      <c r="Z17" s="363"/>
      <c r="AA17" s="363"/>
      <c r="AB17" s="365"/>
    </row>
    <row r="18" spans="1:28" ht="231" customHeight="1" x14ac:dyDescent="0.25">
      <c r="A18" s="369" t="s">
        <v>316</v>
      </c>
      <c r="B18" s="374" t="s">
        <v>317</v>
      </c>
      <c r="C18" s="374" t="s">
        <v>318</v>
      </c>
      <c r="D18" s="417" t="s">
        <v>319</v>
      </c>
      <c r="E18" s="303">
        <v>1</v>
      </c>
      <c r="F18" s="303" t="s">
        <v>320</v>
      </c>
      <c r="G18" s="353" t="s">
        <v>321</v>
      </c>
      <c r="H18" s="303"/>
      <c r="I18" s="303" t="s">
        <v>322</v>
      </c>
      <c r="J18" s="330" t="s">
        <v>323</v>
      </c>
      <c r="K18" s="303" t="s">
        <v>110</v>
      </c>
      <c r="L18" s="303" t="s">
        <v>324</v>
      </c>
      <c r="M18" s="303">
        <v>3</v>
      </c>
      <c r="N18" s="303" t="s">
        <v>325</v>
      </c>
      <c r="O18" s="303">
        <v>0</v>
      </c>
      <c r="P18" s="303">
        <v>1</v>
      </c>
      <c r="Q18" s="303">
        <v>1</v>
      </c>
      <c r="R18" s="303">
        <v>1</v>
      </c>
      <c r="S18" s="305">
        <v>3</v>
      </c>
      <c r="T18" s="416"/>
      <c r="U18" s="308">
        <v>0</v>
      </c>
      <c r="V18" s="303"/>
      <c r="W18" s="303"/>
      <c r="X18" s="303"/>
      <c r="Y18" s="305">
        <v>0</v>
      </c>
      <c r="Z18" s="356" t="s">
        <v>326</v>
      </c>
      <c r="AA18" s="332"/>
      <c r="AB18" s="323"/>
    </row>
    <row r="19" spans="1:28" ht="212.25" customHeight="1" x14ac:dyDescent="0.25">
      <c r="A19" s="370"/>
      <c r="B19" s="357"/>
      <c r="C19" s="357"/>
      <c r="D19" s="357"/>
      <c r="E19" s="336">
        <v>2</v>
      </c>
      <c r="F19" s="336" t="s">
        <v>327</v>
      </c>
      <c r="G19" s="336" t="s">
        <v>328</v>
      </c>
      <c r="H19" s="336"/>
      <c r="I19" s="336" t="s">
        <v>329</v>
      </c>
      <c r="J19" s="342" t="s">
        <v>330</v>
      </c>
      <c r="K19" s="337" t="s">
        <v>110</v>
      </c>
      <c r="L19" s="336" t="s">
        <v>324</v>
      </c>
      <c r="M19" s="336">
        <v>3</v>
      </c>
      <c r="N19" s="336" t="s">
        <v>331</v>
      </c>
      <c r="O19" s="343">
        <v>0</v>
      </c>
      <c r="P19" s="343">
        <v>1</v>
      </c>
      <c r="Q19" s="343">
        <v>1</v>
      </c>
      <c r="R19" s="343">
        <v>1</v>
      </c>
      <c r="S19" s="344">
        <v>3</v>
      </c>
      <c r="T19" s="416"/>
      <c r="U19" s="338">
        <v>0</v>
      </c>
      <c r="V19" s="339"/>
      <c r="W19" s="339"/>
      <c r="X19" s="339"/>
      <c r="Y19" s="340">
        <v>0</v>
      </c>
      <c r="Z19" s="356" t="s">
        <v>326</v>
      </c>
      <c r="AA19" s="332"/>
      <c r="AB19" s="331"/>
    </row>
    <row r="20" spans="1:28" ht="151.5" customHeight="1" x14ac:dyDescent="0.25">
      <c r="A20" s="370"/>
      <c r="B20" s="357"/>
      <c r="C20" s="357"/>
      <c r="D20" s="357"/>
      <c r="E20" s="297">
        <v>3</v>
      </c>
      <c r="F20" s="297" t="s">
        <v>332</v>
      </c>
      <c r="G20" s="297" t="s">
        <v>328</v>
      </c>
      <c r="H20" s="297"/>
      <c r="I20" s="297" t="s">
        <v>333</v>
      </c>
      <c r="J20" s="297" t="s">
        <v>334</v>
      </c>
      <c r="K20" s="303" t="s">
        <v>110</v>
      </c>
      <c r="L20" s="297" t="s">
        <v>335</v>
      </c>
      <c r="M20" s="345">
        <v>1</v>
      </c>
      <c r="N20" s="297" t="s">
        <v>336</v>
      </c>
      <c r="O20" s="345">
        <v>0</v>
      </c>
      <c r="P20" s="345">
        <v>0.33</v>
      </c>
      <c r="Q20" s="345">
        <v>0.34</v>
      </c>
      <c r="R20" s="345">
        <v>0.33</v>
      </c>
      <c r="S20" s="345">
        <v>1</v>
      </c>
      <c r="T20" s="416"/>
      <c r="U20" s="350">
        <v>0</v>
      </c>
      <c r="V20" s="297"/>
      <c r="W20" s="297"/>
      <c r="X20" s="297"/>
      <c r="Y20" s="351">
        <v>0</v>
      </c>
      <c r="Z20" s="356" t="s">
        <v>326</v>
      </c>
      <c r="AA20" s="324"/>
      <c r="AB20" s="324"/>
    </row>
    <row r="21" spans="1:28" ht="231" customHeight="1" x14ac:dyDescent="0.25">
      <c r="A21" s="370"/>
      <c r="B21" s="375"/>
      <c r="C21" s="375"/>
      <c r="D21" s="375"/>
      <c r="E21" s="297">
        <v>4</v>
      </c>
      <c r="F21" s="336" t="s">
        <v>337</v>
      </c>
      <c r="G21" s="297" t="s">
        <v>328</v>
      </c>
      <c r="H21" s="336"/>
      <c r="I21" s="336" t="s">
        <v>338</v>
      </c>
      <c r="J21" s="336" t="s">
        <v>339</v>
      </c>
      <c r="K21" s="337" t="s">
        <v>110</v>
      </c>
      <c r="L21" s="336" t="s">
        <v>335</v>
      </c>
      <c r="M21" s="345">
        <v>1</v>
      </c>
      <c r="N21" s="336" t="s">
        <v>340</v>
      </c>
      <c r="O21" s="346">
        <v>0.25</v>
      </c>
      <c r="P21" s="346">
        <v>0.25</v>
      </c>
      <c r="Q21" s="346">
        <v>0.25</v>
      </c>
      <c r="R21" s="346">
        <v>0.25</v>
      </c>
      <c r="S21" s="347">
        <v>1</v>
      </c>
      <c r="T21" s="416"/>
      <c r="U21" s="350">
        <v>0.25</v>
      </c>
      <c r="V21" s="297"/>
      <c r="W21" s="297"/>
      <c r="X21" s="297"/>
      <c r="Y21" s="351">
        <v>0.25</v>
      </c>
      <c r="Z21" s="325" t="s">
        <v>341</v>
      </c>
      <c r="AA21" s="331"/>
      <c r="AB21" s="331"/>
    </row>
    <row r="22" spans="1:28" ht="115.5" customHeight="1" x14ac:dyDescent="0.25">
      <c r="A22" s="370"/>
      <c r="B22" s="303" t="s">
        <v>342</v>
      </c>
      <c r="C22" s="325" t="s">
        <v>343</v>
      </c>
      <c r="D22" s="325" t="s">
        <v>344</v>
      </c>
      <c r="E22" s="297">
        <v>1</v>
      </c>
      <c r="F22" s="297" t="s">
        <v>345</v>
      </c>
      <c r="G22" s="297" t="s">
        <v>346</v>
      </c>
      <c r="H22" s="297"/>
      <c r="I22" s="297" t="s">
        <v>347</v>
      </c>
      <c r="J22" s="297" t="s">
        <v>348</v>
      </c>
      <c r="K22" s="303" t="s">
        <v>110</v>
      </c>
      <c r="L22" s="297" t="s">
        <v>335</v>
      </c>
      <c r="M22" s="297">
        <v>4</v>
      </c>
      <c r="N22" s="297" t="s">
        <v>349</v>
      </c>
      <c r="O22" s="297">
        <v>1</v>
      </c>
      <c r="P22" s="297">
        <v>1</v>
      </c>
      <c r="Q22" s="297">
        <v>1</v>
      </c>
      <c r="R22" s="297">
        <v>1</v>
      </c>
      <c r="S22" s="302">
        <v>4</v>
      </c>
      <c r="T22" s="416"/>
      <c r="U22" s="309">
        <v>0</v>
      </c>
      <c r="V22" s="297"/>
      <c r="W22" s="297"/>
      <c r="X22" s="297"/>
      <c r="Y22" s="305">
        <v>0</v>
      </c>
      <c r="Z22" s="335" t="s">
        <v>350</v>
      </c>
      <c r="AA22" s="355" t="s">
        <v>351</v>
      </c>
      <c r="AB22" s="331" t="s">
        <v>352</v>
      </c>
    </row>
    <row r="23" spans="1:28" ht="90" customHeight="1" x14ac:dyDescent="0.25">
      <c r="A23" s="370"/>
      <c r="B23" s="357" t="s">
        <v>353</v>
      </c>
      <c r="C23" s="374" t="s">
        <v>354</v>
      </c>
      <c r="D23" s="357" t="s">
        <v>355</v>
      </c>
      <c r="E23" s="297">
        <v>1</v>
      </c>
      <c r="F23" s="297" t="s">
        <v>356</v>
      </c>
      <c r="G23" s="310" t="s">
        <v>357</v>
      </c>
      <c r="H23" s="297"/>
      <c r="I23" s="354" t="s">
        <v>358</v>
      </c>
      <c r="J23" s="297" t="s">
        <v>359</v>
      </c>
      <c r="K23" s="303" t="s">
        <v>110</v>
      </c>
      <c r="L23" s="297" t="s">
        <v>324</v>
      </c>
      <c r="M23" s="297">
        <v>20</v>
      </c>
      <c r="N23" s="297" t="s">
        <v>360</v>
      </c>
      <c r="O23" s="297">
        <v>20</v>
      </c>
      <c r="P23" s="297">
        <v>20</v>
      </c>
      <c r="Q23" s="297">
        <v>20</v>
      </c>
      <c r="R23" s="297">
        <v>20</v>
      </c>
      <c r="S23" s="302">
        <v>20</v>
      </c>
      <c r="T23" s="416"/>
      <c r="U23" s="309">
        <v>0</v>
      </c>
      <c r="V23" s="297"/>
      <c r="W23" s="297"/>
      <c r="X23" s="297"/>
      <c r="Y23" s="305">
        <v>0</v>
      </c>
      <c r="Z23" s="326" t="s">
        <v>361</v>
      </c>
      <c r="AA23" s="331" t="s">
        <v>362</v>
      </c>
      <c r="AB23" s="331" t="s">
        <v>363</v>
      </c>
    </row>
    <row r="24" spans="1:28" ht="155.25" customHeight="1" thickBot="1" x14ac:dyDescent="0.3">
      <c r="A24" s="371"/>
      <c r="B24" s="358"/>
      <c r="C24" s="358"/>
      <c r="D24" s="358"/>
      <c r="E24" s="310">
        <v>2</v>
      </c>
      <c r="F24" s="310" t="s">
        <v>364</v>
      </c>
      <c r="G24" s="310" t="s">
        <v>357</v>
      </c>
      <c r="H24" s="310"/>
      <c r="I24" s="310" t="s">
        <v>365</v>
      </c>
      <c r="J24" s="310" t="s">
        <v>366</v>
      </c>
      <c r="K24" s="303" t="s">
        <v>110</v>
      </c>
      <c r="L24" s="297" t="s">
        <v>324</v>
      </c>
      <c r="M24" s="329">
        <v>100</v>
      </c>
      <c r="N24" s="310" t="s">
        <v>336</v>
      </c>
      <c r="O24" s="348">
        <v>0.25</v>
      </c>
      <c r="P24" s="348">
        <v>0.25</v>
      </c>
      <c r="Q24" s="348">
        <v>0.25</v>
      </c>
      <c r="R24" s="348">
        <v>0.25</v>
      </c>
      <c r="S24" s="349">
        <v>1</v>
      </c>
      <c r="T24" s="416"/>
      <c r="U24" s="352">
        <v>0</v>
      </c>
      <c r="V24" s="310"/>
      <c r="W24" s="310"/>
      <c r="X24" s="310"/>
      <c r="Y24" s="351">
        <v>0</v>
      </c>
      <c r="Z24" s="333" t="s">
        <v>367</v>
      </c>
      <c r="AA24" s="331" t="s">
        <v>368</v>
      </c>
      <c r="AB24" s="331" t="s">
        <v>363</v>
      </c>
    </row>
    <row r="25" spans="1:28" ht="99" customHeight="1" thickBot="1" x14ac:dyDescent="0.3">
      <c r="A25" s="368">
        <v>1</v>
      </c>
      <c r="B25" s="166"/>
      <c r="C25" s="166"/>
      <c r="D25" s="166"/>
      <c r="E25" s="166"/>
      <c r="F25" s="166"/>
      <c r="G25" s="166"/>
      <c r="H25" s="166"/>
      <c r="I25" s="166"/>
      <c r="J25" s="166"/>
      <c r="K25" s="166"/>
      <c r="L25" s="166"/>
      <c r="M25" s="166"/>
      <c r="N25" s="166"/>
      <c r="O25" s="166"/>
      <c r="P25" s="166"/>
      <c r="Q25" s="166"/>
      <c r="R25" s="167"/>
      <c r="S25" s="156" t="s">
        <v>160</v>
      </c>
      <c r="T25" s="157"/>
      <c r="U25" s="157"/>
      <c r="V25" s="157"/>
      <c r="W25" s="157"/>
      <c r="X25" s="157"/>
      <c r="Y25" s="157"/>
      <c r="Z25" s="157"/>
      <c r="AA25" s="157"/>
      <c r="AB25" s="158"/>
    </row>
    <row r="26" spans="1:28" ht="153" customHeight="1" x14ac:dyDescent="0.25">
      <c r="A26" s="314" t="s">
        <v>161</v>
      </c>
      <c r="B26" s="161"/>
      <c r="C26" s="161"/>
      <c r="D26" s="161"/>
      <c r="E26" s="192"/>
      <c r="F26" s="317" t="s">
        <v>162</v>
      </c>
      <c r="G26" s="222"/>
      <c r="H26" s="222"/>
      <c r="I26" s="222"/>
      <c r="J26" s="222"/>
      <c r="K26" s="222"/>
      <c r="L26" s="317" t="s">
        <v>162</v>
      </c>
      <c r="M26" s="222"/>
      <c r="N26" s="222"/>
      <c r="O26" s="222"/>
      <c r="P26" s="222"/>
      <c r="Q26" s="222"/>
      <c r="R26" s="209"/>
      <c r="S26" s="313" t="s">
        <v>162</v>
      </c>
      <c r="T26" s="209"/>
      <c r="U26" s="210"/>
      <c r="V26" s="210"/>
      <c r="W26" s="210"/>
      <c r="X26" s="210"/>
      <c r="Y26" s="211"/>
      <c r="Z26" s="313" t="s">
        <v>162</v>
      </c>
      <c r="AA26" s="200"/>
      <c r="AB26" s="201"/>
    </row>
    <row r="27" spans="1:28" s="282" customFormat="1" ht="25.5" customHeight="1" x14ac:dyDescent="0.25">
      <c r="A27" s="315" t="s">
        <v>163</v>
      </c>
      <c r="B27" s="359" t="s">
        <v>369</v>
      </c>
      <c r="C27" s="359"/>
      <c r="D27" s="359"/>
      <c r="E27" s="200"/>
      <c r="F27" s="317" t="s">
        <v>165</v>
      </c>
      <c r="G27" s="294" t="s">
        <v>370</v>
      </c>
      <c r="H27" s="293"/>
      <c r="I27" s="293"/>
      <c r="J27" s="293"/>
      <c r="K27" s="293"/>
      <c r="L27" s="293"/>
      <c r="M27" s="293"/>
      <c r="N27" s="293"/>
      <c r="O27" s="293"/>
      <c r="P27" s="293"/>
      <c r="Q27" s="293"/>
      <c r="R27" s="292"/>
      <c r="S27" s="313" t="s">
        <v>165</v>
      </c>
      <c r="T27" s="209"/>
      <c r="U27" s="210"/>
      <c r="V27" s="210"/>
      <c r="W27" s="210"/>
      <c r="X27" s="210"/>
      <c r="Y27" s="211"/>
      <c r="Z27" s="313" t="s">
        <v>167</v>
      </c>
      <c r="AA27" s="200"/>
      <c r="AB27" s="201"/>
    </row>
    <row r="28" spans="1:28" ht="27.75" customHeight="1" thickBot="1" x14ac:dyDescent="0.3">
      <c r="A28" s="316" t="s">
        <v>170</v>
      </c>
      <c r="B28" s="360">
        <v>43937</v>
      </c>
      <c r="C28" s="162"/>
      <c r="D28" s="162"/>
      <c r="E28" s="224"/>
      <c r="F28" s="311" t="s">
        <v>170</v>
      </c>
      <c r="G28" s="361">
        <v>43937</v>
      </c>
      <c r="H28" s="362"/>
      <c r="I28" s="362"/>
      <c r="J28" s="362"/>
      <c r="K28" s="362"/>
      <c r="L28" s="311" t="s">
        <v>170</v>
      </c>
      <c r="M28" s="226"/>
      <c r="N28" s="226"/>
      <c r="O28" s="226"/>
      <c r="P28" s="226"/>
      <c r="Q28" s="226"/>
      <c r="R28" s="212"/>
      <c r="S28" s="304" t="s">
        <v>170</v>
      </c>
      <c r="T28" s="212"/>
      <c r="U28" s="213"/>
      <c r="V28" s="213"/>
      <c r="W28" s="213"/>
      <c r="X28" s="213"/>
      <c r="Y28" s="214"/>
      <c r="Z28" s="304" t="s">
        <v>170</v>
      </c>
      <c r="AA28" s="224"/>
      <c r="AB28" s="225"/>
    </row>
    <row r="29" spans="1:28" ht="45" customHeight="1" x14ac:dyDescent="0.25">
      <c r="A29" s="283"/>
      <c r="B29" s="284"/>
      <c r="C29" s="284"/>
      <c r="D29" s="284"/>
      <c r="E29" s="284"/>
      <c r="F29" s="285"/>
      <c r="G29" s="284"/>
      <c r="H29" s="284"/>
      <c r="I29" s="284"/>
      <c r="J29" s="284"/>
      <c r="K29" s="284"/>
      <c r="L29" s="285"/>
      <c r="M29" s="284"/>
      <c r="N29" s="284"/>
      <c r="O29" s="284"/>
      <c r="P29" s="284"/>
      <c r="Q29" s="284"/>
      <c r="R29" s="284"/>
      <c r="S29" s="285"/>
      <c r="T29" s="286"/>
      <c r="U29" s="286"/>
      <c r="V29" s="286"/>
      <c r="W29" s="286"/>
      <c r="X29" s="286"/>
      <c r="Y29" s="286"/>
      <c r="Z29" s="285"/>
      <c r="AA29" s="287"/>
      <c r="AB29" s="287"/>
    </row>
    <row r="30" spans="1:28" ht="29.25" customHeight="1" x14ac:dyDescent="0.25">
      <c r="A30" s="283"/>
      <c r="B30" s="288"/>
      <c r="C30" s="284"/>
      <c r="D30" s="284"/>
      <c r="E30" s="284"/>
      <c r="F30" s="285"/>
      <c r="G30" s="289"/>
      <c r="H30" s="290"/>
      <c r="I30" s="290"/>
      <c r="J30" s="290"/>
      <c r="K30" s="290"/>
      <c r="L30" s="285"/>
      <c r="M30" s="289"/>
      <c r="N30" s="290"/>
      <c r="O30" s="290"/>
      <c r="P30" s="290"/>
      <c r="Q30" s="290"/>
      <c r="R30" s="290"/>
      <c r="S30" s="285"/>
      <c r="T30" s="289"/>
      <c r="U30" s="290"/>
      <c r="V30" s="290"/>
      <c r="W30" s="290"/>
      <c r="X30" s="290"/>
      <c r="Y30" s="290"/>
      <c r="Z30" s="285"/>
      <c r="AA30" s="291"/>
      <c r="AB30" s="287"/>
    </row>
  </sheetData>
  <mergeCells count="69">
    <mergeCell ref="D12:AB12"/>
    <mergeCell ref="L16:L17"/>
    <mergeCell ref="M16:M17"/>
    <mergeCell ref="F16:F17"/>
    <mergeCell ref="T16:T24"/>
    <mergeCell ref="D18:D21"/>
    <mergeCell ref="D13:AB13"/>
    <mergeCell ref="B14:AB14"/>
    <mergeCell ref="G26:K26"/>
    <mergeCell ref="G16:G17"/>
    <mergeCell ref="B18:B21"/>
    <mergeCell ref="C18:C21"/>
    <mergeCell ref="B26:E26"/>
    <mergeCell ref="C23:C24"/>
    <mergeCell ref="K16:K17"/>
    <mergeCell ref="E16:E17"/>
    <mergeCell ref="I16:I17"/>
    <mergeCell ref="A25:R25"/>
    <mergeCell ref="S25:AB25"/>
    <mergeCell ref="B23:B24"/>
    <mergeCell ref="A18:A24"/>
    <mergeCell ref="D16:D17"/>
    <mergeCell ref="J16:J17"/>
    <mergeCell ref="A16:A17"/>
    <mergeCell ref="U16:Y16"/>
    <mergeCell ref="AA16:AA17"/>
    <mergeCell ref="O16:S16"/>
    <mergeCell ref="N16:N17"/>
    <mergeCell ref="Z16:Z17"/>
    <mergeCell ref="B29:E29"/>
    <mergeCell ref="G29:K29"/>
    <mergeCell ref="M29:R29"/>
    <mergeCell ref="T29:Y29"/>
    <mergeCell ref="AA29:AB29"/>
    <mergeCell ref="B30:E30"/>
    <mergeCell ref="G30:K30"/>
    <mergeCell ref="M30:R30"/>
    <mergeCell ref="T30:Y30"/>
    <mergeCell ref="AA30:AB30"/>
    <mergeCell ref="G27:R27"/>
    <mergeCell ref="T27:Y27"/>
    <mergeCell ref="T28:Y28"/>
    <mergeCell ref="AA27:AB27"/>
    <mergeCell ref="B27:E27"/>
    <mergeCell ref="B28:E28"/>
    <mergeCell ref="AA28:AB28"/>
    <mergeCell ref="G28:K28"/>
    <mergeCell ref="M28:R28"/>
    <mergeCell ref="B16:B17"/>
    <mergeCell ref="D23:D24"/>
    <mergeCell ref="M26:R26"/>
    <mergeCell ref="T26:Y26"/>
    <mergeCell ref="C16:C17"/>
    <mergeCell ref="AA26:AB26"/>
    <mergeCell ref="AB16:AB17"/>
    <mergeCell ref="H16:H17"/>
    <mergeCell ref="A10:C10"/>
    <mergeCell ref="D10:AB10"/>
    <mergeCell ref="B7:AB7"/>
    <mergeCell ref="B8:AB8"/>
    <mergeCell ref="B9:AB9"/>
    <mergeCell ref="A11:A13"/>
    <mergeCell ref="D11:AB11"/>
    <mergeCell ref="A1:Z1"/>
    <mergeCell ref="A6:AB6"/>
    <mergeCell ref="B2:AA2"/>
    <mergeCell ref="B4:AA5"/>
    <mergeCell ref="A2:A5"/>
    <mergeCell ref="B3:AA3"/>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47E58-CF88-4C2F-B032-D51DBB9EE34D}">
  <dimension ref="A1:AJ31"/>
  <sheetViews>
    <sheetView workbookViewId="0">
      <selection activeCell="B4" sqref="B4:AA5"/>
    </sheetView>
  </sheetViews>
  <sheetFormatPr baseColWidth="10" defaultRowHeight="15" x14ac:dyDescent="0.25"/>
  <sheetData>
    <row r="1" spans="1:28" ht="15.75" thickBot="1" x14ac:dyDescent="0.3">
      <c r="A1" s="202"/>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423"/>
      <c r="AB1" s="423"/>
    </row>
    <row r="2" spans="1:28" ht="15.75" x14ac:dyDescent="0.25">
      <c r="A2" s="170"/>
      <c r="B2" s="1139" t="s">
        <v>0</v>
      </c>
      <c r="C2" s="1140"/>
      <c r="D2" s="1140"/>
      <c r="E2" s="1140"/>
      <c r="F2" s="1140"/>
      <c r="G2" s="1140"/>
      <c r="H2" s="1140"/>
      <c r="I2" s="1140"/>
      <c r="J2" s="1140"/>
      <c r="K2" s="1140"/>
      <c r="L2" s="1140"/>
      <c r="M2" s="1140"/>
      <c r="N2" s="1140"/>
      <c r="O2" s="1140"/>
      <c r="P2" s="1140"/>
      <c r="Q2" s="1140"/>
      <c r="R2" s="1140"/>
      <c r="S2" s="1140"/>
      <c r="T2" s="1140"/>
      <c r="U2" s="1140"/>
      <c r="V2" s="1140"/>
      <c r="W2" s="1140"/>
      <c r="X2" s="1140"/>
      <c r="Y2" s="1140"/>
      <c r="Z2" s="1140"/>
      <c r="AA2" s="1141"/>
      <c r="AB2" s="424" t="s">
        <v>1</v>
      </c>
    </row>
    <row r="3" spans="1:28" x14ac:dyDescent="0.25">
      <c r="A3" s="171"/>
      <c r="B3" s="1142" t="s">
        <v>2</v>
      </c>
      <c r="C3" s="1143"/>
      <c r="D3" s="1143"/>
      <c r="E3" s="1143"/>
      <c r="F3" s="1143"/>
      <c r="G3" s="1143"/>
      <c r="H3" s="1143"/>
      <c r="I3" s="1143"/>
      <c r="J3" s="1143"/>
      <c r="K3" s="1143"/>
      <c r="L3" s="1143"/>
      <c r="M3" s="1143"/>
      <c r="N3" s="1143"/>
      <c r="O3" s="1143"/>
      <c r="P3" s="1143"/>
      <c r="Q3" s="1143"/>
      <c r="R3" s="1143"/>
      <c r="S3" s="1143"/>
      <c r="T3" s="1143"/>
      <c r="U3" s="1143"/>
      <c r="V3" s="1143"/>
      <c r="W3" s="1143"/>
      <c r="X3" s="1143"/>
      <c r="Y3" s="1143"/>
      <c r="Z3" s="1143"/>
      <c r="AA3" s="1144"/>
      <c r="AB3" s="425" t="s">
        <v>3</v>
      </c>
    </row>
    <row r="4" spans="1:28" x14ac:dyDescent="0.25">
      <c r="A4" s="171"/>
      <c r="B4" s="1145" t="s">
        <v>4</v>
      </c>
      <c r="C4" s="1146"/>
      <c r="D4" s="1146"/>
      <c r="E4" s="1146"/>
      <c r="F4" s="1146"/>
      <c r="G4" s="1146"/>
      <c r="H4" s="1146"/>
      <c r="I4" s="1146"/>
      <c r="J4" s="1146"/>
      <c r="K4" s="1146"/>
      <c r="L4" s="1146"/>
      <c r="M4" s="1146"/>
      <c r="N4" s="1146"/>
      <c r="O4" s="1146"/>
      <c r="P4" s="1146"/>
      <c r="Q4" s="1146"/>
      <c r="R4" s="1146"/>
      <c r="S4" s="1146"/>
      <c r="T4" s="1146"/>
      <c r="U4" s="1146"/>
      <c r="V4" s="1146"/>
      <c r="W4" s="1146"/>
      <c r="X4" s="1146"/>
      <c r="Y4" s="1146"/>
      <c r="Z4" s="1146"/>
      <c r="AA4" s="1147"/>
      <c r="AB4" s="425" t="s">
        <v>5</v>
      </c>
    </row>
    <row r="5" spans="1:28" ht="15.75" thickBot="1" x14ac:dyDescent="0.3">
      <c r="A5" s="172"/>
      <c r="B5" s="1148"/>
      <c r="C5" s="1149"/>
      <c r="D5" s="1149"/>
      <c r="E5" s="1149"/>
      <c r="F5" s="1149"/>
      <c r="G5" s="1149"/>
      <c r="H5" s="1149"/>
      <c r="I5" s="1149"/>
      <c r="J5" s="1149"/>
      <c r="K5" s="1149"/>
      <c r="L5" s="1149"/>
      <c r="M5" s="1149"/>
      <c r="N5" s="1149"/>
      <c r="O5" s="1149"/>
      <c r="P5" s="1149"/>
      <c r="Q5" s="1149"/>
      <c r="R5" s="1149"/>
      <c r="S5" s="1149"/>
      <c r="T5" s="1149"/>
      <c r="U5" s="1149"/>
      <c r="V5" s="1149"/>
      <c r="W5" s="1149"/>
      <c r="X5" s="1149"/>
      <c r="Y5" s="1149"/>
      <c r="Z5" s="1149"/>
      <c r="AA5" s="1150"/>
      <c r="AB5" s="426" t="s">
        <v>6</v>
      </c>
    </row>
    <row r="6" spans="1:28" ht="15.75" thickBot="1" x14ac:dyDescent="0.3">
      <c r="A6" s="203"/>
      <c r="B6" s="204"/>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5"/>
    </row>
    <row r="7" spans="1:28" x14ac:dyDescent="0.25">
      <c r="A7" s="427" t="s">
        <v>7</v>
      </c>
      <c r="B7" s="484" t="s">
        <v>371</v>
      </c>
      <c r="C7" s="484"/>
      <c r="D7" s="484"/>
      <c r="E7" s="484"/>
      <c r="F7" s="484"/>
      <c r="G7" s="484"/>
      <c r="H7" s="484"/>
      <c r="I7" s="484"/>
      <c r="J7" s="484"/>
      <c r="K7" s="484"/>
      <c r="L7" s="484"/>
      <c r="M7" s="484"/>
      <c r="N7" s="484"/>
      <c r="O7" s="484"/>
      <c r="P7" s="484"/>
      <c r="Q7" s="484"/>
      <c r="R7" s="484"/>
      <c r="S7" s="484"/>
      <c r="T7" s="484"/>
      <c r="U7" s="484"/>
      <c r="V7" s="484"/>
      <c r="W7" s="484"/>
      <c r="X7" s="484"/>
      <c r="Y7" s="484"/>
      <c r="Z7" s="484"/>
      <c r="AA7" s="484"/>
      <c r="AB7" s="485"/>
    </row>
    <row r="8" spans="1:28" ht="38.25" x14ac:dyDescent="0.25">
      <c r="A8" s="428" t="s">
        <v>9</v>
      </c>
      <c r="B8" s="206" t="s">
        <v>372</v>
      </c>
      <c r="C8" s="206"/>
      <c r="D8" s="206"/>
      <c r="E8" s="206"/>
      <c r="F8" s="206"/>
      <c r="G8" s="206"/>
      <c r="H8" s="206"/>
      <c r="I8" s="206"/>
      <c r="J8" s="206"/>
      <c r="K8" s="206"/>
      <c r="L8" s="206"/>
      <c r="M8" s="206"/>
      <c r="N8" s="206"/>
      <c r="O8" s="206"/>
      <c r="P8" s="206"/>
      <c r="Q8" s="206"/>
      <c r="R8" s="206"/>
      <c r="S8" s="206"/>
      <c r="T8" s="206"/>
      <c r="U8" s="206"/>
      <c r="V8" s="206"/>
      <c r="W8" s="206"/>
      <c r="X8" s="206"/>
      <c r="Y8" s="206"/>
      <c r="Z8" s="206"/>
      <c r="AA8" s="206"/>
      <c r="AB8" s="486"/>
    </row>
    <row r="9" spans="1:28" ht="38.25" x14ac:dyDescent="0.25">
      <c r="A9" s="428" t="s">
        <v>11</v>
      </c>
      <c r="B9" s="487"/>
      <c r="C9" s="207"/>
      <c r="D9" s="207"/>
      <c r="E9" s="207"/>
      <c r="F9" s="207"/>
      <c r="G9" s="207"/>
      <c r="H9" s="207"/>
      <c r="I9" s="207"/>
      <c r="J9" s="207"/>
      <c r="K9" s="207"/>
      <c r="L9" s="207"/>
      <c r="M9" s="207"/>
      <c r="N9" s="207"/>
      <c r="O9" s="207"/>
      <c r="P9" s="207"/>
      <c r="Q9" s="207"/>
      <c r="R9" s="207"/>
      <c r="S9" s="207"/>
      <c r="T9" s="207"/>
      <c r="U9" s="207"/>
      <c r="V9" s="207"/>
      <c r="W9" s="207"/>
      <c r="X9" s="207"/>
      <c r="Y9" s="207"/>
      <c r="Z9" s="207"/>
      <c r="AA9" s="207"/>
      <c r="AB9" s="208"/>
    </row>
    <row r="10" spans="1:28" ht="23.25" customHeight="1" x14ac:dyDescent="0.25">
      <c r="A10" s="206" t="s">
        <v>13</v>
      </c>
      <c r="B10" s="206"/>
      <c r="C10" s="206"/>
      <c r="D10" s="207"/>
      <c r="E10" s="207"/>
      <c r="F10" s="207"/>
      <c r="G10" s="207"/>
      <c r="H10" s="207"/>
      <c r="I10" s="207"/>
      <c r="J10" s="207"/>
      <c r="K10" s="207"/>
      <c r="L10" s="207"/>
      <c r="M10" s="207"/>
      <c r="N10" s="207"/>
      <c r="O10" s="207"/>
      <c r="P10" s="207"/>
      <c r="Q10" s="207"/>
      <c r="R10" s="207"/>
      <c r="S10" s="207"/>
      <c r="T10" s="207"/>
      <c r="U10" s="207"/>
      <c r="V10" s="207"/>
      <c r="W10" s="207"/>
      <c r="X10" s="207"/>
      <c r="Y10" s="207"/>
      <c r="Z10" s="207"/>
      <c r="AA10" s="207"/>
      <c r="AB10" s="208"/>
    </row>
    <row r="11" spans="1:28" x14ac:dyDescent="0.25">
      <c r="A11" s="193" t="s">
        <v>14</v>
      </c>
      <c r="B11" s="429" t="s">
        <v>15</v>
      </c>
      <c r="C11" s="430"/>
      <c r="D11" s="197"/>
      <c r="E11" s="183"/>
      <c r="F11" s="183"/>
      <c r="G11" s="183"/>
      <c r="H11" s="183"/>
      <c r="I11" s="183"/>
      <c r="J11" s="183"/>
      <c r="K11" s="183"/>
      <c r="L11" s="183"/>
      <c r="M11" s="183"/>
      <c r="N11" s="183"/>
      <c r="O11" s="183"/>
      <c r="P11" s="183"/>
      <c r="Q11" s="183"/>
      <c r="R11" s="183"/>
      <c r="S11" s="183"/>
      <c r="T11" s="183"/>
      <c r="U11" s="183"/>
      <c r="V11" s="183"/>
      <c r="W11" s="183"/>
      <c r="X11" s="183"/>
      <c r="Y11" s="183"/>
      <c r="Z11" s="183"/>
      <c r="AA11" s="183"/>
      <c r="AB11" s="184"/>
    </row>
    <row r="12" spans="1:28" ht="25.5" x14ac:dyDescent="0.25">
      <c r="A12" s="193"/>
      <c r="B12" s="429" t="s">
        <v>17</v>
      </c>
      <c r="C12" s="431"/>
      <c r="D12" s="182"/>
      <c r="E12" s="183"/>
      <c r="F12" s="183"/>
      <c r="G12" s="183"/>
      <c r="H12" s="183"/>
      <c r="I12" s="183"/>
      <c r="J12" s="183"/>
      <c r="K12" s="183"/>
      <c r="L12" s="183"/>
      <c r="M12" s="183"/>
      <c r="N12" s="183"/>
      <c r="O12" s="183"/>
      <c r="P12" s="183"/>
      <c r="Q12" s="183"/>
      <c r="R12" s="183"/>
      <c r="S12" s="183"/>
      <c r="T12" s="183"/>
      <c r="U12" s="183"/>
      <c r="V12" s="183"/>
      <c r="W12" s="183"/>
      <c r="X12" s="183"/>
      <c r="Y12" s="183"/>
      <c r="Z12" s="183"/>
      <c r="AA12" s="183"/>
      <c r="AB12" s="184"/>
    </row>
    <row r="13" spans="1:28" x14ac:dyDescent="0.25">
      <c r="A13" s="193"/>
      <c r="B13" s="429" t="s">
        <v>19</v>
      </c>
      <c r="C13" s="431" t="s">
        <v>314</v>
      </c>
      <c r="D13" s="197" t="s">
        <v>373</v>
      </c>
      <c r="E13" s="183"/>
      <c r="F13" s="183"/>
      <c r="G13" s="183"/>
      <c r="H13" s="183"/>
      <c r="I13" s="183"/>
      <c r="J13" s="183"/>
      <c r="K13" s="183"/>
      <c r="L13" s="183"/>
      <c r="M13" s="183"/>
      <c r="N13" s="183"/>
      <c r="O13" s="183"/>
      <c r="P13" s="183"/>
      <c r="Q13" s="183"/>
      <c r="R13" s="183"/>
      <c r="S13" s="183"/>
      <c r="T13" s="183"/>
      <c r="U13" s="183"/>
      <c r="V13" s="183"/>
      <c r="W13" s="183"/>
      <c r="X13" s="183"/>
      <c r="Y13" s="183"/>
      <c r="Z13" s="183"/>
      <c r="AA13" s="183"/>
      <c r="AB13" s="184"/>
    </row>
    <row r="14" spans="1:28" ht="39" thickBot="1" x14ac:dyDescent="0.3">
      <c r="A14" s="432" t="s">
        <v>20</v>
      </c>
      <c r="B14" s="488" t="s">
        <v>374</v>
      </c>
      <c r="C14" s="489"/>
      <c r="D14" s="489"/>
      <c r="E14" s="489"/>
      <c r="F14" s="489"/>
      <c r="G14" s="489"/>
      <c r="H14" s="489"/>
      <c r="I14" s="489"/>
      <c r="J14" s="489"/>
      <c r="K14" s="489"/>
      <c r="L14" s="489"/>
      <c r="M14" s="489"/>
      <c r="N14" s="489"/>
      <c r="O14" s="489"/>
      <c r="P14" s="489"/>
      <c r="Q14" s="489"/>
      <c r="R14" s="489"/>
      <c r="S14" s="489"/>
      <c r="T14" s="489"/>
      <c r="U14" s="489"/>
      <c r="V14" s="489"/>
      <c r="W14" s="489"/>
      <c r="X14" s="489"/>
      <c r="Y14" s="489"/>
      <c r="Z14" s="489"/>
      <c r="AA14" s="489"/>
      <c r="AB14" s="490"/>
    </row>
    <row r="15" spans="1:28" ht="15.75" thickBot="1" x14ac:dyDescent="0.3">
      <c r="A15" s="433"/>
      <c r="B15" s="433"/>
      <c r="C15" s="433"/>
      <c r="D15" s="433"/>
      <c r="E15" s="433"/>
      <c r="F15" s="433"/>
      <c r="G15" s="433"/>
      <c r="H15" s="433"/>
      <c r="I15" s="433"/>
      <c r="J15" s="433"/>
      <c r="K15" s="433"/>
      <c r="L15" s="433"/>
      <c r="M15" s="433"/>
      <c r="N15" s="433"/>
      <c r="O15" s="433"/>
      <c r="P15" s="433"/>
      <c r="Q15" s="433"/>
      <c r="R15" s="433"/>
      <c r="S15" s="433"/>
      <c r="T15" s="433"/>
      <c r="U15" s="433"/>
      <c r="V15" s="433"/>
      <c r="W15" s="433"/>
      <c r="X15" s="433"/>
      <c r="Y15" s="433"/>
      <c r="Z15" s="433"/>
      <c r="AA15" s="434"/>
      <c r="AB15" s="434"/>
    </row>
    <row r="16" spans="1:28" x14ac:dyDescent="0.25">
      <c r="A16" s="163" t="s">
        <v>21</v>
      </c>
      <c r="B16" s="163" t="s">
        <v>22</v>
      </c>
      <c r="C16" s="163" t="s">
        <v>23</v>
      </c>
      <c r="D16" s="163" t="s">
        <v>24</v>
      </c>
      <c r="E16" s="163" t="s">
        <v>25</v>
      </c>
      <c r="F16" s="163" t="s">
        <v>26</v>
      </c>
      <c r="G16" s="163" t="s">
        <v>27</v>
      </c>
      <c r="H16" s="482" t="s">
        <v>28</v>
      </c>
      <c r="I16" s="482" t="s">
        <v>29</v>
      </c>
      <c r="J16" s="163" t="s">
        <v>30</v>
      </c>
      <c r="K16" s="163" t="s">
        <v>31</v>
      </c>
      <c r="L16" s="163" t="s">
        <v>32</v>
      </c>
      <c r="M16" s="163" t="s">
        <v>33</v>
      </c>
      <c r="N16" s="163" t="s">
        <v>34</v>
      </c>
      <c r="O16" s="479" t="s">
        <v>35</v>
      </c>
      <c r="P16" s="479"/>
      <c r="Q16" s="479"/>
      <c r="R16" s="479"/>
      <c r="S16" s="480"/>
      <c r="T16" s="472"/>
      <c r="U16" s="406" t="s">
        <v>36</v>
      </c>
      <c r="V16" s="163"/>
      <c r="W16" s="163"/>
      <c r="X16" s="163"/>
      <c r="Y16" s="407"/>
      <c r="Z16" s="163" t="s">
        <v>37</v>
      </c>
      <c r="AA16" s="163" t="s">
        <v>38</v>
      </c>
      <c r="AB16" s="407" t="s">
        <v>39</v>
      </c>
    </row>
    <row r="17" spans="1:36" ht="39" thickBot="1" x14ac:dyDescent="0.3">
      <c r="A17" s="363"/>
      <c r="B17" s="363"/>
      <c r="C17" s="363"/>
      <c r="D17" s="363"/>
      <c r="E17" s="363"/>
      <c r="F17" s="363"/>
      <c r="G17" s="363"/>
      <c r="H17" s="483"/>
      <c r="I17" s="483"/>
      <c r="J17" s="363"/>
      <c r="K17" s="363"/>
      <c r="L17" s="363"/>
      <c r="M17" s="363"/>
      <c r="N17" s="363"/>
      <c r="O17" s="435" t="s">
        <v>40</v>
      </c>
      <c r="P17" s="435" t="s">
        <v>41</v>
      </c>
      <c r="Q17" s="435" t="s">
        <v>42</v>
      </c>
      <c r="R17" s="435" t="s">
        <v>43</v>
      </c>
      <c r="S17" s="436" t="s">
        <v>44</v>
      </c>
      <c r="T17" s="473"/>
      <c r="U17" s="437" t="s">
        <v>40</v>
      </c>
      <c r="V17" s="435" t="s">
        <v>41</v>
      </c>
      <c r="W17" s="435" t="s">
        <v>42</v>
      </c>
      <c r="X17" s="435" t="s">
        <v>43</v>
      </c>
      <c r="Y17" s="436" t="s">
        <v>45</v>
      </c>
      <c r="Z17" s="363"/>
      <c r="AA17" s="363"/>
      <c r="AB17" s="474"/>
      <c r="AC17" s="423"/>
      <c r="AD17" s="423"/>
      <c r="AE17" s="423"/>
      <c r="AF17" s="423"/>
      <c r="AG17" s="423"/>
      <c r="AH17" s="423"/>
      <c r="AI17" s="423"/>
      <c r="AJ17" s="423"/>
    </row>
    <row r="18" spans="1:36" ht="409.5" x14ac:dyDescent="0.25">
      <c r="A18" s="475" t="s">
        <v>375</v>
      </c>
      <c r="B18" s="475" t="s">
        <v>215</v>
      </c>
      <c r="C18" s="190" t="s">
        <v>376</v>
      </c>
      <c r="D18" s="189" t="s">
        <v>377</v>
      </c>
      <c r="E18" s="438">
        <v>1</v>
      </c>
      <c r="F18" s="438" t="s">
        <v>378</v>
      </c>
      <c r="G18" s="481" t="s">
        <v>379</v>
      </c>
      <c r="H18" s="438" t="s">
        <v>107</v>
      </c>
      <c r="I18" s="438" t="s">
        <v>380</v>
      </c>
      <c r="J18" s="438" t="s">
        <v>381</v>
      </c>
      <c r="K18" s="438" t="s">
        <v>382</v>
      </c>
      <c r="L18" s="439">
        <v>1</v>
      </c>
      <c r="M18" s="438" t="s">
        <v>383</v>
      </c>
      <c r="N18" s="438" t="s">
        <v>384</v>
      </c>
      <c r="O18" s="440">
        <v>0.4</v>
      </c>
      <c r="P18" s="441">
        <v>0.4</v>
      </c>
      <c r="Q18" s="441">
        <v>0.1</v>
      </c>
      <c r="R18" s="441">
        <v>0.1</v>
      </c>
      <c r="S18" s="441">
        <v>1</v>
      </c>
      <c r="T18" s="473"/>
      <c r="U18" s="467">
        <v>0.56000000000000005</v>
      </c>
      <c r="V18" s="467"/>
      <c r="W18" s="467"/>
      <c r="X18" s="467"/>
      <c r="Y18" s="442">
        <v>0.56000000000000005</v>
      </c>
      <c r="Z18" s="443" t="s">
        <v>385</v>
      </c>
      <c r="AA18" s="444"/>
      <c r="AB18" s="469"/>
      <c r="AC18" s="423"/>
      <c r="AD18" s="449"/>
      <c r="AE18" s="445"/>
      <c r="AF18" s="423"/>
      <c r="AG18" s="423"/>
      <c r="AH18" s="423"/>
      <c r="AI18" s="423"/>
      <c r="AJ18" s="423"/>
    </row>
    <row r="19" spans="1:36" ht="409.5" x14ac:dyDescent="0.25">
      <c r="A19" s="476"/>
      <c r="B19" s="476"/>
      <c r="C19" s="478"/>
      <c r="D19" s="189"/>
      <c r="E19" s="430">
        <v>2</v>
      </c>
      <c r="F19" s="430" t="s">
        <v>386</v>
      </c>
      <c r="G19" s="189"/>
      <c r="H19" s="438" t="s">
        <v>107</v>
      </c>
      <c r="I19" s="430" t="s">
        <v>387</v>
      </c>
      <c r="J19" s="430" t="s">
        <v>388</v>
      </c>
      <c r="K19" s="438" t="s">
        <v>184</v>
      </c>
      <c r="L19" s="439">
        <v>1</v>
      </c>
      <c r="M19" s="430" t="s">
        <v>389</v>
      </c>
      <c r="N19" s="430" t="s">
        <v>390</v>
      </c>
      <c r="O19" s="440">
        <v>0.4</v>
      </c>
      <c r="P19" s="440">
        <v>0.6</v>
      </c>
      <c r="Q19" s="440">
        <v>0</v>
      </c>
      <c r="R19" s="440">
        <v>0</v>
      </c>
      <c r="S19" s="440">
        <v>1</v>
      </c>
      <c r="T19" s="473"/>
      <c r="U19" s="446">
        <v>0.4</v>
      </c>
      <c r="V19" s="441"/>
      <c r="W19" s="441"/>
      <c r="X19" s="465"/>
      <c r="Y19" s="442">
        <v>0.4</v>
      </c>
      <c r="Z19" s="447" t="s">
        <v>391</v>
      </c>
      <c r="AA19" s="448"/>
      <c r="AB19" s="469"/>
      <c r="AC19" s="423"/>
      <c r="AD19" s="449"/>
      <c r="AE19" s="445"/>
      <c r="AF19" s="423"/>
      <c r="AG19" s="423"/>
      <c r="AH19" s="423"/>
      <c r="AI19" s="423"/>
      <c r="AJ19" s="423"/>
    </row>
    <row r="20" spans="1:36" ht="127.5" x14ac:dyDescent="0.25">
      <c r="A20" s="476"/>
      <c r="B20" s="476"/>
      <c r="C20" s="188" t="s">
        <v>392</v>
      </c>
      <c r="D20" s="188" t="s">
        <v>393</v>
      </c>
      <c r="E20" s="430">
        <v>1</v>
      </c>
      <c r="F20" s="430" t="s">
        <v>394</v>
      </c>
      <c r="G20" s="188" t="s">
        <v>379</v>
      </c>
      <c r="H20" s="438" t="s">
        <v>107</v>
      </c>
      <c r="I20" s="430" t="s">
        <v>395</v>
      </c>
      <c r="J20" s="430" t="s">
        <v>396</v>
      </c>
      <c r="K20" s="430" t="s">
        <v>184</v>
      </c>
      <c r="L20" s="441">
        <v>1</v>
      </c>
      <c r="M20" s="430" t="s">
        <v>397</v>
      </c>
      <c r="N20" s="430" t="s">
        <v>232</v>
      </c>
      <c r="O20" s="450">
        <v>0</v>
      </c>
      <c r="P20" s="450">
        <v>0.33</v>
      </c>
      <c r="Q20" s="450">
        <v>0.34</v>
      </c>
      <c r="R20" s="450">
        <v>0.33</v>
      </c>
      <c r="S20" s="450">
        <v>1</v>
      </c>
      <c r="T20" s="473"/>
      <c r="U20" s="446">
        <v>0</v>
      </c>
      <c r="V20" s="441"/>
      <c r="W20" s="441"/>
      <c r="X20" s="465"/>
      <c r="Y20" s="442">
        <v>0</v>
      </c>
      <c r="Z20" s="447" t="s">
        <v>398</v>
      </c>
      <c r="AA20" s="451"/>
      <c r="AB20" s="451"/>
      <c r="AC20" s="423"/>
      <c r="AD20" s="445"/>
      <c r="AE20" s="423"/>
      <c r="AF20" s="423"/>
      <c r="AG20" s="423"/>
      <c r="AH20" s="423"/>
      <c r="AI20" s="423"/>
      <c r="AJ20" s="449"/>
    </row>
    <row r="21" spans="1:36" ht="409.5" x14ac:dyDescent="0.25">
      <c r="A21" s="476"/>
      <c r="B21" s="476"/>
      <c r="C21" s="190"/>
      <c r="D21" s="189"/>
      <c r="E21" s="430">
        <v>2</v>
      </c>
      <c r="F21" s="430" t="s">
        <v>399</v>
      </c>
      <c r="G21" s="190"/>
      <c r="H21" s="438" t="s">
        <v>107</v>
      </c>
      <c r="I21" s="430" t="s">
        <v>400</v>
      </c>
      <c r="J21" s="430" t="s">
        <v>401</v>
      </c>
      <c r="K21" s="430" t="s">
        <v>184</v>
      </c>
      <c r="L21" s="441">
        <v>1</v>
      </c>
      <c r="M21" s="430" t="s">
        <v>402</v>
      </c>
      <c r="N21" s="430" t="s">
        <v>403</v>
      </c>
      <c r="O21" s="440">
        <v>0.6</v>
      </c>
      <c r="P21" s="440">
        <v>0.4</v>
      </c>
      <c r="Q21" s="440">
        <v>0</v>
      </c>
      <c r="R21" s="440">
        <v>0</v>
      </c>
      <c r="S21" s="450">
        <v>1</v>
      </c>
      <c r="T21" s="473"/>
      <c r="U21" s="446">
        <v>0.7</v>
      </c>
      <c r="V21" s="441"/>
      <c r="W21" s="441"/>
      <c r="X21" s="465"/>
      <c r="Y21" s="442">
        <v>0.7</v>
      </c>
      <c r="Z21" s="453" t="s">
        <v>404</v>
      </c>
      <c r="AA21" s="423"/>
      <c r="AB21" s="451"/>
      <c r="AC21" s="423"/>
      <c r="AD21" s="423"/>
      <c r="AE21" s="423"/>
      <c r="AF21" s="423"/>
      <c r="AG21" s="423"/>
      <c r="AH21" s="423"/>
      <c r="AI21" s="423"/>
      <c r="AJ21" s="423"/>
    </row>
    <row r="22" spans="1:36" ht="409.6" thickBot="1" x14ac:dyDescent="0.3">
      <c r="A22" s="477"/>
      <c r="B22" s="477"/>
      <c r="C22" s="452" t="s">
        <v>405</v>
      </c>
      <c r="D22" s="470"/>
      <c r="E22" s="452">
        <v>1</v>
      </c>
      <c r="F22" s="430" t="s">
        <v>406</v>
      </c>
      <c r="G22" s="452" t="s">
        <v>379</v>
      </c>
      <c r="H22" s="430" t="s">
        <v>107</v>
      </c>
      <c r="I22" s="430" t="s">
        <v>407</v>
      </c>
      <c r="J22" s="430" t="s">
        <v>408</v>
      </c>
      <c r="K22" s="430" t="s">
        <v>184</v>
      </c>
      <c r="L22" s="441">
        <v>1</v>
      </c>
      <c r="M22" s="430" t="s">
        <v>409</v>
      </c>
      <c r="N22" s="430" t="s">
        <v>410</v>
      </c>
      <c r="O22" s="450">
        <v>0.4</v>
      </c>
      <c r="P22" s="450">
        <v>0.4</v>
      </c>
      <c r="Q22" s="450">
        <v>0</v>
      </c>
      <c r="R22" s="450">
        <v>0.2</v>
      </c>
      <c r="S22" s="450">
        <v>1</v>
      </c>
      <c r="T22" s="473"/>
      <c r="U22" s="446">
        <v>0.87</v>
      </c>
      <c r="V22" s="441"/>
      <c r="W22" s="441"/>
      <c r="X22" s="466"/>
      <c r="Y22" s="442">
        <v>0.87</v>
      </c>
      <c r="Z22" s="447" t="s">
        <v>411</v>
      </c>
      <c r="AA22" s="454"/>
      <c r="AB22" s="451"/>
      <c r="AC22" s="423"/>
      <c r="AD22" s="449"/>
      <c r="AE22" s="423"/>
      <c r="AF22" s="423"/>
      <c r="AG22" s="423"/>
      <c r="AH22" s="423"/>
      <c r="AI22" s="423"/>
      <c r="AJ22" s="423"/>
    </row>
    <row r="23" spans="1:36" ht="15.75" thickBot="1" x14ac:dyDescent="0.3">
      <c r="A23" s="368" t="s">
        <v>159</v>
      </c>
      <c r="B23" s="166"/>
      <c r="C23" s="166"/>
      <c r="D23" s="166"/>
      <c r="E23" s="166"/>
      <c r="F23" s="166"/>
      <c r="G23" s="166"/>
      <c r="H23" s="166"/>
      <c r="I23" s="166"/>
      <c r="J23" s="166"/>
      <c r="K23" s="166"/>
      <c r="L23" s="166"/>
      <c r="M23" s="166"/>
      <c r="N23" s="166"/>
      <c r="O23" s="166"/>
      <c r="P23" s="166"/>
      <c r="Q23" s="166"/>
      <c r="R23" s="167"/>
      <c r="S23" s="156" t="s">
        <v>412</v>
      </c>
      <c r="T23" s="157"/>
      <c r="U23" s="157"/>
      <c r="V23" s="157"/>
      <c r="W23" s="157"/>
      <c r="X23" s="157"/>
      <c r="Y23" s="157"/>
      <c r="Z23" s="157"/>
      <c r="AA23" s="157"/>
      <c r="AB23" s="471"/>
      <c r="AC23" s="455"/>
      <c r="AD23" s="468"/>
      <c r="AE23" s="455"/>
      <c r="AF23" s="455"/>
      <c r="AG23" s="455"/>
      <c r="AH23" s="455"/>
      <c r="AI23" s="455"/>
      <c r="AJ23" s="455"/>
    </row>
    <row r="24" spans="1:36" x14ac:dyDescent="0.25">
      <c r="A24" s="456" t="s">
        <v>161</v>
      </c>
      <c r="B24" s="161"/>
      <c r="C24" s="161"/>
      <c r="D24" s="161"/>
      <c r="E24" s="192"/>
      <c r="F24" s="457" t="s">
        <v>162</v>
      </c>
      <c r="G24" s="222"/>
      <c r="H24" s="222"/>
      <c r="I24" s="222"/>
      <c r="J24" s="222"/>
      <c r="K24" s="222"/>
      <c r="L24" s="457" t="s">
        <v>162</v>
      </c>
      <c r="M24" s="222"/>
      <c r="N24" s="222"/>
      <c r="O24" s="222"/>
      <c r="P24" s="222"/>
      <c r="Q24" s="222"/>
      <c r="R24" s="209"/>
      <c r="S24" s="458" t="s">
        <v>162</v>
      </c>
      <c r="T24" s="209"/>
      <c r="U24" s="210"/>
      <c r="V24" s="210"/>
      <c r="W24" s="210"/>
      <c r="X24" s="210"/>
      <c r="Y24" s="211"/>
      <c r="Z24" s="458" t="s">
        <v>162</v>
      </c>
      <c r="AA24" s="200"/>
      <c r="AB24" s="201"/>
      <c r="AC24" s="423"/>
      <c r="AD24" s="423"/>
      <c r="AE24" s="423"/>
      <c r="AF24" s="423"/>
      <c r="AG24" s="423"/>
      <c r="AH24" s="423"/>
      <c r="AI24" s="423"/>
      <c r="AJ24" s="423"/>
    </row>
    <row r="25" spans="1:36" ht="89.25" x14ac:dyDescent="0.25">
      <c r="A25" s="459" t="s">
        <v>163</v>
      </c>
      <c r="B25" s="359"/>
      <c r="C25" s="359"/>
      <c r="D25" s="359"/>
      <c r="E25" s="200"/>
      <c r="F25" s="457" t="s">
        <v>165</v>
      </c>
      <c r="G25" s="223" t="s">
        <v>413</v>
      </c>
      <c r="H25" s="222"/>
      <c r="I25" s="222"/>
      <c r="J25" s="222"/>
      <c r="K25" s="222"/>
      <c r="L25" s="457" t="s">
        <v>167</v>
      </c>
      <c r="M25" s="223" t="s">
        <v>414</v>
      </c>
      <c r="N25" s="223"/>
      <c r="O25" s="223"/>
      <c r="P25" s="223"/>
      <c r="Q25" s="223"/>
      <c r="R25" s="422"/>
      <c r="S25" s="458" t="s">
        <v>165</v>
      </c>
      <c r="T25" s="209"/>
      <c r="U25" s="210"/>
      <c r="V25" s="210"/>
      <c r="W25" s="210"/>
      <c r="X25" s="210"/>
      <c r="Y25" s="211"/>
      <c r="Z25" s="458" t="s">
        <v>415</v>
      </c>
      <c r="AA25" s="200"/>
      <c r="AB25" s="201"/>
      <c r="AC25" s="423"/>
      <c r="AD25" s="423"/>
      <c r="AE25" s="423"/>
      <c r="AF25" s="423"/>
      <c r="AG25" s="423"/>
      <c r="AH25" s="423"/>
      <c r="AI25" s="423"/>
      <c r="AJ25" s="423"/>
    </row>
    <row r="26" spans="1:36" ht="15.75" thickBot="1" x14ac:dyDescent="0.3">
      <c r="A26" s="460" t="s">
        <v>170</v>
      </c>
      <c r="B26" s="162"/>
      <c r="C26" s="162"/>
      <c r="D26" s="162"/>
      <c r="E26" s="224"/>
      <c r="F26" s="461" t="s">
        <v>170</v>
      </c>
      <c r="G26" s="421"/>
      <c r="H26" s="226"/>
      <c r="I26" s="226"/>
      <c r="J26" s="226"/>
      <c r="K26" s="226"/>
      <c r="L26" s="461" t="s">
        <v>170</v>
      </c>
      <c r="M26" s="421"/>
      <c r="N26" s="226"/>
      <c r="O26" s="226"/>
      <c r="P26" s="226"/>
      <c r="Q26" s="226"/>
      <c r="R26" s="212"/>
      <c r="S26" s="462" t="s">
        <v>170</v>
      </c>
      <c r="T26" s="212"/>
      <c r="U26" s="213"/>
      <c r="V26" s="213"/>
      <c r="W26" s="213"/>
      <c r="X26" s="213"/>
      <c r="Y26" s="214"/>
      <c r="Z26" s="462" t="s">
        <v>170</v>
      </c>
      <c r="AA26" s="224"/>
      <c r="AB26" s="225"/>
      <c r="AC26" s="423"/>
      <c r="AD26" s="423"/>
      <c r="AE26" s="423"/>
      <c r="AF26" s="423"/>
      <c r="AG26" s="423"/>
      <c r="AH26" s="423"/>
      <c r="AI26" s="423"/>
      <c r="AJ26" s="423"/>
    </row>
    <row r="28" spans="1:36" x14ac:dyDescent="0.25">
      <c r="A28" s="423"/>
      <c r="B28" s="423"/>
      <c r="C28" s="423"/>
      <c r="D28" s="423"/>
      <c r="E28" s="423"/>
      <c r="F28" s="423"/>
      <c r="G28" s="423"/>
      <c r="H28" s="423"/>
      <c r="I28" s="423"/>
      <c r="J28" s="423"/>
      <c r="K28" s="423"/>
      <c r="L28" s="423"/>
      <c r="M28" s="423"/>
      <c r="N28" s="423"/>
      <c r="O28" s="423"/>
      <c r="P28" s="423"/>
      <c r="Q28" s="423"/>
      <c r="R28" s="423"/>
      <c r="S28" s="423"/>
      <c r="T28" s="423"/>
      <c r="U28" s="423"/>
      <c r="V28" s="423"/>
      <c r="W28" s="423"/>
      <c r="X28" s="423"/>
      <c r="Y28" s="423"/>
      <c r="Z28" s="423"/>
      <c r="AA28" s="423"/>
      <c r="AB28" s="423"/>
      <c r="AC28" s="463"/>
      <c r="AD28" s="463"/>
      <c r="AE28" s="463"/>
      <c r="AF28" s="463"/>
      <c r="AG28" s="463"/>
      <c r="AH28" s="423"/>
      <c r="AI28" s="423"/>
      <c r="AJ28" s="423"/>
    </row>
    <row r="29" spans="1:36" x14ac:dyDescent="0.25">
      <c r="A29" s="423"/>
      <c r="B29" s="423"/>
      <c r="C29" s="423"/>
      <c r="D29" s="423"/>
      <c r="E29" s="423"/>
      <c r="F29" s="423"/>
      <c r="G29" s="423"/>
      <c r="H29" s="423"/>
      <c r="I29" s="423"/>
      <c r="J29" s="423"/>
      <c r="K29" s="423"/>
      <c r="L29" s="423"/>
      <c r="M29" s="423"/>
      <c r="N29" s="423"/>
      <c r="O29" s="423"/>
      <c r="P29" s="423"/>
      <c r="Q29" s="423"/>
      <c r="R29" s="423"/>
      <c r="S29" s="423"/>
      <c r="T29" s="423"/>
      <c r="U29" s="423"/>
      <c r="V29" s="423"/>
      <c r="W29" s="423"/>
      <c r="X29" s="423"/>
      <c r="Y29" s="423"/>
      <c r="Z29" s="423"/>
      <c r="AA29" s="423"/>
      <c r="AB29" s="423"/>
      <c r="AC29" s="463"/>
      <c r="AD29" s="463"/>
      <c r="AE29" s="463"/>
      <c r="AF29" s="463"/>
      <c r="AG29" s="463"/>
      <c r="AH29" s="423"/>
      <c r="AI29" s="423"/>
      <c r="AJ29" s="423"/>
    </row>
    <row r="30" spans="1:36" x14ac:dyDescent="0.25">
      <c r="A30" s="423"/>
      <c r="B30" s="423"/>
      <c r="C30" s="423"/>
      <c r="D30" s="423"/>
      <c r="E30" s="423"/>
      <c r="F30" s="423"/>
      <c r="G30" s="423"/>
      <c r="H30" s="423"/>
      <c r="I30" s="423"/>
      <c r="J30" s="423"/>
      <c r="K30" s="423"/>
      <c r="L30" s="423"/>
      <c r="M30" s="423"/>
      <c r="N30" s="423"/>
      <c r="O30" s="423"/>
      <c r="P30" s="423"/>
      <c r="Q30" s="423"/>
      <c r="R30" s="423"/>
      <c r="S30" s="423"/>
      <c r="T30" s="423"/>
      <c r="U30" s="423"/>
      <c r="V30" s="423"/>
      <c r="W30" s="423"/>
      <c r="X30" s="423"/>
      <c r="Y30" s="423"/>
      <c r="Z30" s="423"/>
      <c r="AA30" s="423"/>
      <c r="AB30" s="423"/>
      <c r="AC30" s="463"/>
      <c r="AD30" s="463"/>
      <c r="AE30" s="463"/>
      <c r="AF30" s="463"/>
      <c r="AG30" s="463"/>
      <c r="AH30" s="423"/>
      <c r="AI30" s="423"/>
      <c r="AJ30" s="423"/>
    </row>
    <row r="31" spans="1:36" x14ac:dyDescent="0.25">
      <c r="A31" s="423"/>
      <c r="B31" s="423"/>
      <c r="C31" s="423"/>
      <c r="D31" s="423"/>
      <c r="E31" s="423"/>
      <c r="F31" s="423"/>
      <c r="G31" s="423"/>
      <c r="H31" s="423"/>
      <c r="I31" s="423"/>
      <c r="J31" s="423"/>
      <c r="K31" s="423"/>
      <c r="L31" s="423"/>
      <c r="M31" s="423"/>
      <c r="N31" s="423"/>
      <c r="O31" s="423"/>
      <c r="P31" s="423"/>
      <c r="Q31" s="423"/>
      <c r="R31" s="423"/>
      <c r="S31" s="423"/>
      <c r="T31" s="423"/>
      <c r="U31" s="423"/>
      <c r="V31" s="423"/>
      <c r="W31" s="423"/>
      <c r="X31" s="423"/>
      <c r="Y31" s="423"/>
      <c r="Z31" s="423"/>
      <c r="AA31" s="423"/>
      <c r="AB31" s="423"/>
      <c r="AC31" s="464"/>
      <c r="AD31" s="464"/>
      <c r="AE31" s="464"/>
      <c r="AF31" s="464"/>
      <c r="AG31" s="464"/>
      <c r="AH31" s="423"/>
      <c r="AI31" s="423"/>
      <c r="AJ31" s="423"/>
    </row>
  </sheetData>
  <mergeCells count="61">
    <mergeCell ref="A11:A13"/>
    <mergeCell ref="D11:AB11"/>
    <mergeCell ref="D12:AB12"/>
    <mergeCell ref="D13:AB13"/>
    <mergeCell ref="B14:AB14"/>
    <mergeCell ref="A16:A17"/>
    <mergeCell ref="B16:B17"/>
    <mergeCell ref="C16:C17"/>
    <mergeCell ref="D16:D17"/>
    <mergeCell ref="E16:E17"/>
    <mergeCell ref="A1:Z1"/>
    <mergeCell ref="A2:A5"/>
    <mergeCell ref="B2:AA2"/>
    <mergeCell ref="B3:AA3"/>
    <mergeCell ref="B4:AA5"/>
    <mergeCell ref="A6:AB6"/>
    <mergeCell ref="B7:AB7"/>
    <mergeCell ref="B8:AB8"/>
    <mergeCell ref="B9:AB9"/>
    <mergeCell ref="A10:C10"/>
    <mergeCell ref="D10:AB10"/>
    <mergeCell ref="L16:L17"/>
    <mergeCell ref="M16:M17"/>
    <mergeCell ref="N16:N17"/>
    <mergeCell ref="O16:S16"/>
    <mergeCell ref="B24:E24"/>
    <mergeCell ref="G24:K24"/>
    <mergeCell ref="M24:R24"/>
    <mergeCell ref="G18:G19"/>
    <mergeCell ref="J16:J17"/>
    <mergeCell ref="F16:F17"/>
    <mergeCell ref="G16:G17"/>
    <mergeCell ref="H16:H17"/>
    <mergeCell ref="I16:I17"/>
    <mergeCell ref="K16:K17"/>
    <mergeCell ref="T24:Y24"/>
    <mergeCell ref="AA24:AB24"/>
    <mergeCell ref="C20:C21"/>
    <mergeCell ref="D20:D22"/>
    <mergeCell ref="G20:G21"/>
    <mergeCell ref="A23:R23"/>
    <mergeCell ref="S23:AB23"/>
    <mergeCell ref="T16:T22"/>
    <mergeCell ref="U16:Y16"/>
    <mergeCell ref="Z16:Z17"/>
    <mergeCell ref="AA16:AA17"/>
    <mergeCell ref="AB16:AB17"/>
    <mergeCell ref="A18:A22"/>
    <mergeCell ref="B18:B22"/>
    <mergeCell ref="C18:C19"/>
    <mergeCell ref="D18:D19"/>
    <mergeCell ref="B26:E26"/>
    <mergeCell ref="G26:K26"/>
    <mergeCell ref="M26:R26"/>
    <mergeCell ref="T26:Y26"/>
    <mergeCell ref="AA26:AB26"/>
    <mergeCell ref="B25:E25"/>
    <mergeCell ref="G25:K25"/>
    <mergeCell ref="M25:R25"/>
    <mergeCell ref="T25:Y25"/>
    <mergeCell ref="AA25:AB2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FA8C7-9E16-44A3-BC79-C5DFEA1CD5B4}">
  <dimension ref="A1:AB27"/>
  <sheetViews>
    <sheetView workbookViewId="0">
      <selection activeCell="B4" sqref="B4:AA5"/>
    </sheetView>
  </sheetViews>
  <sheetFormatPr baseColWidth="10" defaultColWidth="10.28515625" defaultRowHeight="15" x14ac:dyDescent="0.25"/>
  <cols>
    <col min="1" max="1" width="26.28515625" style="2" customWidth="1"/>
    <col min="2" max="2" width="21.7109375" style="2" customWidth="1"/>
    <col min="3" max="3" width="19.85546875" style="2" customWidth="1"/>
    <col min="4" max="4" width="19.7109375" style="2" customWidth="1"/>
    <col min="5" max="5" width="5.42578125" style="2" customWidth="1"/>
    <col min="6" max="6" width="30.5703125" style="2" customWidth="1"/>
    <col min="7" max="7" width="19" style="2" customWidth="1"/>
    <col min="8" max="8" width="18" style="2" customWidth="1"/>
    <col min="9" max="9" width="17.28515625" style="2" customWidth="1"/>
    <col min="10" max="10" width="16" style="2" customWidth="1"/>
    <col min="11" max="11" width="17.28515625" style="2" customWidth="1"/>
    <col min="12" max="12" width="16.28515625" style="2" customWidth="1"/>
    <col min="13" max="13" width="15.42578125" style="2" customWidth="1"/>
    <col min="14" max="14" width="17.140625" style="2" customWidth="1"/>
    <col min="15" max="15" width="8.28515625" style="2" customWidth="1"/>
    <col min="16" max="16" width="8.5703125" style="2" customWidth="1"/>
    <col min="17" max="17" width="8" style="2" customWidth="1"/>
    <col min="18" max="18" width="8.28515625" style="2" customWidth="1"/>
    <col min="19" max="19" width="20" style="2" customWidth="1"/>
    <col min="20" max="20" width="4.28515625" style="93" customWidth="1"/>
    <col min="21" max="21" width="10.85546875" style="2" customWidth="1"/>
    <col min="22" max="22" width="9.140625" style="2" customWidth="1"/>
    <col min="23" max="23" width="8.85546875" style="2" customWidth="1"/>
    <col min="24" max="24" width="8.7109375" style="2" customWidth="1"/>
    <col min="25" max="25" width="14.85546875" style="2" customWidth="1"/>
    <col min="26" max="26" width="67.5703125" style="2" customWidth="1"/>
    <col min="27" max="27" width="35.85546875" style="2" customWidth="1"/>
    <col min="28" max="28" width="41.28515625" style="2" customWidth="1"/>
    <col min="29" max="16384" width="10.28515625" style="2"/>
  </cols>
  <sheetData>
    <row r="1" spans="1:28" ht="38.25" customHeight="1" thickBot="1" x14ac:dyDescent="0.3">
      <c r="A1" s="1"/>
      <c r="B1" s="1"/>
      <c r="C1" s="1"/>
      <c r="D1" s="1"/>
      <c r="E1" s="1"/>
      <c r="F1" s="1"/>
      <c r="G1" s="1"/>
      <c r="H1" s="1"/>
      <c r="I1" s="1"/>
      <c r="J1" s="1"/>
      <c r="K1" s="1"/>
      <c r="L1" s="1"/>
      <c r="M1" s="1"/>
      <c r="N1" s="1"/>
      <c r="O1" s="1"/>
      <c r="P1" s="1"/>
      <c r="Q1" s="1"/>
      <c r="R1" s="1"/>
      <c r="S1" s="1"/>
      <c r="T1" s="1"/>
      <c r="U1" s="1"/>
      <c r="V1" s="1"/>
      <c r="W1" s="1"/>
      <c r="X1" s="1"/>
      <c r="Y1" s="1"/>
      <c r="Z1" s="1"/>
    </row>
    <row r="2" spans="1:28" ht="15.75" x14ac:dyDescent="0.25">
      <c r="A2" s="3"/>
      <c r="B2" s="227" t="s">
        <v>0</v>
      </c>
      <c r="C2" s="228"/>
      <c r="D2" s="228"/>
      <c r="E2" s="228"/>
      <c r="F2" s="228"/>
      <c r="G2" s="228"/>
      <c r="H2" s="228"/>
      <c r="I2" s="228"/>
      <c r="J2" s="228"/>
      <c r="K2" s="228"/>
      <c r="L2" s="228"/>
      <c r="M2" s="228"/>
      <c r="N2" s="228"/>
      <c r="O2" s="228"/>
      <c r="P2" s="228"/>
      <c r="Q2" s="228"/>
      <c r="R2" s="228"/>
      <c r="S2" s="228"/>
      <c r="T2" s="228"/>
      <c r="U2" s="228"/>
      <c r="V2" s="228"/>
      <c r="W2" s="228"/>
      <c r="X2" s="228"/>
      <c r="Y2" s="228"/>
      <c r="Z2" s="228"/>
      <c r="AA2" s="229"/>
      <c r="AB2" s="7" t="s">
        <v>1</v>
      </c>
    </row>
    <row r="3" spans="1:28" x14ac:dyDescent="0.25">
      <c r="A3" s="8"/>
      <c r="B3" s="230" t="s">
        <v>2</v>
      </c>
      <c r="C3" s="231"/>
      <c r="D3" s="231"/>
      <c r="E3" s="231"/>
      <c r="F3" s="231"/>
      <c r="G3" s="231"/>
      <c r="H3" s="231"/>
      <c r="I3" s="231"/>
      <c r="J3" s="231"/>
      <c r="K3" s="231"/>
      <c r="L3" s="231"/>
      <c r="M3" s="231"/>
      <c r="N3" s="231"/>
      <c r="O3" s="231"/>
      <c r="P3" s="231"/>
      <c r="Q3" s="231"/>
      <c r="R3" s="231"/>
      <c r="S3" s="231"/>
      <c r="T3" s="231"/>
      <c r="U3" s="231"/>
      <c r="V3" s="231"/>
      <c r="W3" s="231"/>
      <c r="X3" s="231"/>
      <c r="Y3" s="231"/>
      <c r="Z3" s="231"/>
      <c r="AA3" s="232"/>
      <c r="AB3" s="12" t="s">
        <v>3</v>
      </c>
    </row>
    <row r="4" spans="1:28" x14ac:dyDescent="0.25">
      <c r="A4" s="8"/>
      <c r="B4" s="230" t="s">
        <v>4</v>
      </c>
      <c r="C4" s="231"/>
      <c r="D4" s="231"/>
      <c r="E4" s="231"/>
      <c r="F4" s="231"/>
      <c r="G4" s="231"/>
      <c r="H4" s="231"/>
      <c r="I4" s="231"/>
      <c r="J4" s="231"/>
      <c r="K4" s="231"/>
      <c r="L4" s="231"/>
      <c r="M4" s="231"/>
      <c r="N4" s="231"/>
      <c r="O4" s="231"/>
      <c r="P4" s="231"/>
      <c r="Q4" s="231"/>
      <c r="R4" s="231"/>
      <c r="S4" s="231"/>
      <c r="T4" s="231"/>
      <c r="U4" s="231"/>
      <c r="V4" s="231"/>
      <c r="W4" s="231"/>
      <c r="X4" s="231"/>
      <c r="Y4" s="231"/>
      <c r="Z4" s="231"/>
      <c r="AA4" s="232"/>
      <c r="AB4" s="12" t="s">
        <v>5</v>
      </c>
    </row>
    <row r="5" spans="1:28" ht="15.75" customHeight="1" thickBot="1" x14ac:dyDescent="0.3">
      <c r="A5" s="13"/>
      <c r="B5" s="491"/>
      <c r="C5" s="492"/>
      <c r="D5" s="492"/>
      <c r="E5" s="492"/>
      <c r="F5" s="492"/>
      <c r="G5" s="492"/>
      <c r="H5" s="492"/>
      <c r="I5" s="492"/>
      <c r="J5" s="492"/>
      <c r="K5" s="492"/>
      <c r="L5" s="492"/>
      <c r="M5" s="492"/>
      <c r="N5" s="492"/>
      <c r="O5" s="492"/>
      <c r="P5" s="492"/>
      <c r="Q5" s="492"/>
      <c r="R5" s="492"/>
      <c r="S5" s="492"/>
      <c r="T5" s="492"/>
      <c r="U5" s="492"/>
      <c r="V5" s="492"/>
      <c r="W5" s="492"/>
      <c r="X5" s="492"/>
      <c r="Y5" s="492"/>
      <c r="Z5" s="492"/>
      <c r="AA5" s="493"/>
      <c r="AB5" s="14" t="s">
        <v>6</v>
      </c>
    </row>
    <row r="6" spans="1:28" ht="6.75" customHeight="1" thickBot="1" x14ac:dyDescent="0.3">
      <c r="A6" s="15"/>
      <c r="B6" s="16"/>
      <c r="C6" s="16"/>
      <c r="D6" s="16"/>
      <c r="E6" s="16"/>
      <c r="F6" s="16"/>
      <c r="G6" s="16"/>
      <c r="H6" s="16"/>
      <c r="I6" s="16"/>
      <c r="J6" s="16"/>
      <c r="K6" s="16"/>
      <c r="L6" s="16"/>
      <c r="M6" s="16"/>
      <c r="N6" s="16"/>
      <c r="O6" s="16"/>
      <c r="P6" s="16"/>
      <c r="Q6" s="16"/>
      <c r="R6" s="16"/>
      <c r="S6" s="16"/>
      <c r="T6" s="16"/>
      <c r="U6" s="16"/>
      <c r="V6" s="16"/>
      <c r="W6" s="16"/>
      <c r="X6" s="16"/>
      <c r="Y6" s="16"/>
      <c r="Z6" s="16"/>
      <c r="AA6" s="16"/>
      <c r="AB6" s="17"/>
    </row>
    <row r="7" spans="1:28" x14ac:dyDescent="0.25">
      <c r="A7" s="494" t="s">
        <v>7</v>
      </c>
      <c r="B7" s="495" t="s">
        <v>416</v>
      </c>
      <c r="C7" s="495"/>
      <c r="D7" s="495"/>
      <c r="E7" s="495"/>
      <c r="F7" s="495"/>
      <c r="G7" s="495"/>
      <c r="H7" s="495"/>
      <c r="I7" s="495"/>
      <c r="J7" s="495"/>
      <c r="K7" s="495"/>
      <c r="L7" s="495"/>
      <c r="M7" s="495"/>
      <c r="N7" s="495"/>
      <c r="O7" s="495"/>
      <c r="P7" s="495"/>
      <c r="Q7" s="495"/>
      <c r="R7" s="495"/>
      <c r="S7" s="495"/>
      <c r="T7" s="495"/>
      <c r="U7" s="495"/>
      <c r="V7" s="495"/>
      <c r="W7" s="495"/>
      <c r="X7" s="495"/>
      <c r="Y7" s="495"/>
      <c r="Z7" s="495"/>
      <c r="AA7" s="495"/>
      <c r="AB7" s="496"/>
    </row>
    <row r="8" spans="1:28" x14ac:dyDescent="0.25">
      <c r="A8" s="497" t="s">
        <v>9</v>
      </c>
      <c r="B8" s="498" t="s">
        <v>417</v>
      </c>
      <c r="C8" s="498"/>
      <c r="D8" s="498"/>
      <c r="E8" s="498"/>
      <c r="F8" s="498"/>
      <c r="G8" s="498"/>
      <c r="H8" s="498"/>
      <c r="I8" s="498"/>
      <c r="J8" s="498"/>
      <c r="K8" s="498"/>
      <c r="L8" s="498"/>
      <c r="M8" s="498"/>
      <c r="N8" s="498"/>
      <c r="O8" s="498"/>
      <c r="P8" s="498"/>
      <c r="Q8" s="498"/>
      <c r="R8" s="498"/>
      <c r="S8" s="498"/>
      <c r="T8" s="498"/>
      <c r="U8" s="498"/>
      <c r="V8" s="498"/>
      <c r="W8" s="498"/>
      <c r="X8" s="498"/>
      <c r="Y8" s="498"/>
      <c r="Z8" s="498"/>
      <c r="AA8" s="498"/>
      <c r="AB8" s="499"/>
    </row>
    <row r="9" spans="1:28" x14ac:dyDescent="0.25">
      <c r="A9" s="497" t="s">
        <v>11</v>
      </c>
      <c r="B9" s="500" t="s">
        <v>417</v>
      </c>
      <c r="C9" s="501"/>
      <c r="D9" s="501"/>
      <c r="E9" s="501"/>
      <c r="F9" s="501"/>
      <c r="G9" s="501"/>
      <c r="H9" s="501"/>
      <c r="I9" s="501"/>
      <c r="J9" s="501"/>
      <c r="K9" s="501"/>
      <c r="L9" s="501"/>
      <c r="M9" s="501"/>
      <c r="N9" s="501"/>
      <c r="O9" s="501"/>
      <c r="P9" s="501"/>
      <c r="Q9" s="501"/>
      <c r="R9" s="501"/>
      <c r="S9" s="501"/>
      <c r="T9" s="501"/>
      <c r="U9" s="501"/>
      <c r="V9" s="501"/>
      <c r="W9" s="501"/>
      <c r="X9" s="501"/>
      <c r="Y9" s="501"/>
      <c r="Z9" s="501"/>
      <c r="AA9" s="501"/>
      <c r="AB9" s="502"/>
    </row>
    <row r="10" spans="1:28" x14ac:dyDescent="0.25">
      <c r="A10" s="279" t="s">
        <v>13</v>
      </c>
      <c r="B10" s="279"/>
      <c r="C10" s="279"/>
      <c r="D10" s="262"/>
      <c r="E10" s="262"/>
      <c r="F10" s="262"/>
      <c r="G10" s="262"/>
      <c r="H10" s="262"/>
      <c r="I10" s="262"/>
      <c r="J10" s="262"/>
      <c r="K10" s="262"/>
      <c r="L10" s="262"/>
      <c r="M10" s="262"/>
      <c r="N10" s="262"/>
      <c r="O10" s="262"/>
      <c r="P10" s="262"/>
      <c r="Q10" s="262"/>
      <c r="R10" s="262"/>
      <c r="S10" s="262"/>
      <c r="T10" s="262"/>
      <c r="U10" s="262"/>
      <c r="V10" s="262"/>
      <c r="W10" s="262"/>
      <c r="X10" s="262"/>
      <c r="Y10" s="262"/>
      <c r="Z10" s="262"/>
      <c r="AA10" s="262"/>
      <c r="AB10" s="503"/>
    </row>
    <row r="11" spans="1:28" x14ac:dyDescent="0.25">
      <c r="A11" s="504" t="s">
        <v>14</v>
      </c>
      <c r="B11" s="505" t="s">
        <v>15</v>
      </c>
      <c r="C11" s="75"/>
      <c r="D11" s="506">
        <v>43845</v>
      </c>
      <c r="E11" s="507"/>
      <c r="F11" s="507"/>
      <c r="G11" s="507"/>
      <c r="H11" s="507"/>
      <c r="I11" s="507"/>
      <c r="J11" s="507"/>
      <c r="K11" s="507"/>
      <c r="L11" s="507"/>
      <c r="M11" s="507"/>
      <c r="N11" s="507"/>
      <c r="O11" s="507"/>
      <c r="P11" s="507"/>
      <c r="Q11" s="507"/>
      <c r="R11" s="507"/>
      <c r="S11" s="507"/>
      <c r="T11" s="507"/>
      <c r="U11" s="507"/>
      <c r="V11" s="507"/>
      <c r="W11" s="507"/>
      <c r="X11" s="507"/>
      <c r="Y11" s="507"/>
      <c r="Z11" s="507"/>
      <c r="AA11" s="507"/>
      <c r="AB11" s="508"/>
    </row>
    <row r="12" spans="1:28" x14ac:dyDescent="0.25">
      <c r="A12" s="504"/>
      <c r="B12" s="505" t="s">
        <v>17</v>
      </c>
      <c r="C12" s="509"/>
      <c r="D12" s="510" t="s">
        <v>18</v>
      </c>
      <c r="E12" s="507"/>
      <c r="F12" s="507"/>
      <c r="G12" s="507"/>
      <c r="H12" s="507"/>
      <c r="I12" s="507"/>
      <c r="J12" s="507"/>
      <c r="K12" s="507"/>
      <c r="L12" s="507"/>
      <c r="M12" s="507"/>
      <c r="N12" s="507"/>
      <c r="O12" s="507"/>
      <c r="P12" s="507"/>
      <c r="Q12" s="507"/>
      <c r="R12" s="507"/>
      <c r="S12" s="507"/>
      <c r="T12" s="507"/>
      <c r="U12" s="507"/>
      <c r="V12" s="507"/>
      <c r="W12" s="507"/>
      <c r="X12" s="507"/>
      <c r="Y12" s="507"/>
      <c r="Z12" s="507"/>
      <c r="AA12" s="507"/>
      <c r="AB12" s="508"/>
    </row>
    <row r="13" spans="1:28" x14ac:dyDescent="0.25">
      <c r="A13" s="504"/>
      <c r="B13" s="505" t="s">
        <v>19</v>
      </c>
      <c r="C13" s="505"/>
      <c r="D13" s="511">
        <v>43935</v>
      </c>
      <c r="E13" s="507"/>
      <c r="F13" s="507"/>
      <c r="G13" s="507"/>
      <c r="H13" s="507"/>
      <c r="I13" s="507"/>
      <c r="J13" s="507"/>
      <c r="K13" s="507"/>
      <c r="L13" s="507"/>
      <c r="M13" s="507"/>
      <c r="N13" s="507"/>
      <c r="O13" s="507"/>
      <c r="P13" s="507"/>
      <c r="Q13" s="507"/>
      <c r="R13" s="507"/>
      <c r="S13" s="507"/>
      <c r="T13" s="507"/>
      <c r="U13" s="507"/>
      <c r="V13" s="507"/>
      <c r="W13" s="507"/>
      <c r="X13" s="507"/>
      <c r="Y13" s="507"/>
      <c r="Z13" s="507"/>
      <c r="AA13" s="507"/>
      <c r="AB13" s="508"/>
    </row>
    <row r="14" spans="1:28" ht="15.75" thickBot="1" x14ac:dyDescent="0.3">
      <c r="A14" s="512" t="s">
        <v>20</v>
      </c>
      <c r="B14" s="513" t="s">
        <v>418</v>
      </c>
      <c r="C14" s="514"/>
      <c r="D14" s="514"/>
      <c r="E14" s="514"/>
      <c r="F14" s="514"/>
      <c r="G14" s="514"/>
      <c r="H14" s="514"/>
      <c r="I14" s="514"/>
      <c r="J14" s="514"/>
      <c r="K14" s="514"/>
      <c r="L14" s="514"/>
      <c r="M14" s="514"/>
      <c r="N14" s="514"/>
      <c r="O14" s="514"/>
      <c r="P14" s="514"/>
      <c r="Q14" s="514"/>
      <c r="R14" s="514"/>
      <c r="S14" s="514"/>
      <c r="T14" s="514"/>
      <c r="U14" s="514"/>
      <c r="V14" s="514"/>
      <c r="W14" s="514"/>
      <c r="X14" s="514"/>
      <c r="Y14" s="514"/>
      <c r="Z14" s="514"/>
      <c r="AA14" s="514"/>
      <c r="AB14" s="515"/>
    </row>
    <row r="15" spans="1:28" ht="5.25" customHeight="1" thickBot="1" x14ac:dyDescent="0.3">
      <c r="A15" s="516"/>
      <c r="B15" s="516"/>
      <c r="C15" s="516"/>
      <c r="D15" s="516"/>
      <c r="E15" s="516"/>
      <c r="F15" s="516"/>
      <c r="G15" s="516"/>
      <c r="H15" s="516"/>
      <c r="I15" s="516"/>
      <c r="J15" s="516"/>
      <c r="K15" s="516"/>
      <c r="L15" s="516"/>
      <c r="M15" s="516"/>
      <c r="N15" s="516"/>
      <c r="O15" s="516"/>
      <c r="P15" s="516"/>
      <c r="Q15" s="516"/>
      <c r="R15" s="516"/>
      <c r="S15" s="516"/>
      <c r="T15" s="516"/>
      <c r="U15" s="516"/>
      <c r="V15" s="516"/>
      <c r="W15" s="516"/>
      <c r="X15" s="516"/>
      <c r="Y15" s="516"/>
      <c r="Z15" s="516"/>
      <c r="AA15" s="40"/>
      <c r="AB15" s="40"/>
    </row>
    <row r="16" spans="1:28" x14ac:dyDescent="0.25">
      <c r="A16" s="517" t="s">
        <v>21</v>
      </c>
      <c r="B16" s="517" t="s">
        <v>22</v>
      </c>
      <c r="C16" s="517" t="s">
        <v>23</v>
      </c>
      <c r="D16" s="517" t="s">
        <v>24</v>
      </c>
      <c r="E16" s="517" t="s">
        <v>25</v>
      </c>
      <c r="F16" s="517" t="s">
        <v>26</v>
      </c>
      <c r="G16" s="517" t="s">
        <v>27</v>
      </c>
      <c r="H16" s="518" t="s">
        <v>28</v>
      </c>
      <c r="I16" s="518" t="s">
        <v>29</v>
      </c>
      <c r="J16" s="517" t="s">
        <v>30</v>
      </c>
      <c r="K16" s="517" t="s">
        <v>31</v>
      </c>
      <c r="L16" s="517" t="s">
        <v>32</v>
      </c>
      <c r="M16" s="517" t="s">
        <v>33</v>
      </c>
      <c r="N16" s="517" t="s">
        <v>34</v>
      </c>
      <c r="O16" s="519" t="s">
        <v>35</v>
      </c>
      <c r="P16" s="519"/>
      <c r="Q16" s="519"/>
      <c r="R16" s="519"/>
      <c r="S16" s="520"/>
      <c r="T16" s="521"/>
      <c r="U16" s="522" t="s">
        <v>36</v>
      </c>
      <c r="V16" s="517"/>
      <c r="W16" s="517"/>
      <c r="X16" s="517"/>
      <c r="Y16" s="523"/>
      <c r="Z16" s="517" t="s">
        <v>37</v>
      </c>
      <c r="AA16" s="517" t="s">
        <v>38</v>
      </c>
      <c r="AB16" s="524" t="s">
        <v>39</v>
      </c>
    </row>
    <row r="17" spans="1:28" ht="26.25" thickBot="1" x14ac:dyDescent="0.3">
      <c r="A17" s="525"/>
      <c r="B17" s="525"/>
      <c r="C17" s="525"/>
      <c r="D17" s="525"/>
      <c r="E17" s="525"/>
      <c r="F17" s="525"/>
      <c r="G17" s="525"/>
      <c r="H17" s="526"/>
      <c r="I17" s="526"/>
      <c r="J17" s="525"/>
      <c r="K17" s="525"/>
      <c r="L17" s="525"/>
      <c r="M17" s="525"/>
      <c r="N17" s="525"/>
      <c r="O17" s="527" t="s">
        <v>40</v>
      </c>
      <c r="P17" s="527" t="s">
        <v>41</v>
      </c>
      <c r="Q17" s="527" t="s">
        <v>42</v>
      </c>
      <c r="R17" s="527" t="s">
        <v>43</v>
      </c>
      <c r="S17" s="528" t="s">
        <v>44</v>
      </c>
      <c r="T17" s="529"/>
      <c r="U17" s="530" t="s">
        <v>40</v>
      </c>
      <c r="V17" s="527" t="s">
        <v>41</v>
      </c>
      <c r="W17" s="527" t="s">
        <v>42</v>
      </c>
      <c r="X17" s="527" t="s">
        <v>43</v>
      </c>
      <c r="Y17" s="528" t="s">
        <v>45</v>
      </c>
      <c r="Z17" s="525"/>
      <c r="AA17" s="525"/>
      <c r="AB17" s="531"/>
    </row>
    <row r="18" spans="1:28" ht="165.75" x14ac:dyDescent="0.25">
      <c r="A18" s="532" t="s">
        <v>419</v>
      </c>
      <c r="B18" s="57" t="s">
        <v>420</v>
      </c>
      <c r="C18" s="58" t="s">
        <v>421</v>
      </c>
      <c r="D18" s="59" t="s">
        <v>422</v>
      </c>
      <c r="E18" s="60">
        <v>1</v>
      </c>
      <c r="F18" s="60" t="s">
        <v>423</v>
      </c>
      <c r="G18" s="60" t="s">
        <v>424</v>
      </c>
      <c r="H18" s="60" t="s">
        <v>425</v>
      </c>
      <c r="I18" s="83" t="s">
        <v>426</v>
      </c>
      <c r="J18" s="29" t="s">
        <v>427</v>
      </c>
      <c r="K18" s="29" t="s">
        <v>184</v>
      </c>
      <c r="L18" s="60">
        <v>15</v>
      </c>
      <c r="M18" s="60" t="s">
        <v>428</v>
      </c>
      <c r="N18" s="60" t="s">
        <v>429</v>
      </c>
      <c r="O18" s="533">
        <v>0.4</v>
      </c>
      <c r="P18" s="533">
        <v>0.1</v>
      </c>
      <c r="Q18" s="533">
        <v>0.4</v>
      </c>
      <c r="R18" s="533">
        <v>0.1</v>
      </c>
      <c r="S18" s="534">
        <f t="shared" ref="S18:S23" si="0">SUM(O18:R18)</f>
        <v>1</v>
      </c>
      <c r="T18" s="529"/>
      <c r="U18" s="535">
        <v>0.4</v>
      </c>
      <c r="V18" s="80"/>
      <c r="W18" s="80"/>
      <c r="X18" s="80"/>
      <c r="Y18" s="536"/>
      <c r="Z18" s="537" t="s">
        <v>430</v>
      </c>
      <c r="AA18" s="70"/>
      <c r="AB18" s="70"/>
    </row>
    <row r="19" spans="1:28" ht="216.75" x14ac:dyDescent="0.25">
      <c r="A19" s="538"/>
      <c r="B19" s="59"/>
      <c r="C19" s="72"/>
      <c r="D19" s="59"/>
      <c r="E19" s="29">
        <v>2</v>
      </c>
      <c r="F19" s="539" t="s">
        <v>431</v>
      </c>
      <c r="G19" s="60" t="s">
        <v>424</v>
      </c>
      <c r="H19" s="60" t="s">
        <v>425</v>
      </c>
      <c r="I19" s="83" t="s">
        <v>432</v>
      </c>
      <c r="J19" s="29" t="s">
        <v>433</v>
      </c>
      <c r="K19" s="29" t="s">
        <v>184</v>
      </c>
      <c r="L19" s="29">
        <v>15</v>
      </c>
      <c r="M19" s="29" t="s">
        <v>434</v>
      </c>
      <c r="N19" s="539" t="s">
        <v>435</v>
      </c>
      <c r="O19" s="440">
        <v>0.1</v>
      </c>
      <c r="P19" s="440">
        <v>0.3</v>
      </c>
      <c r="Q19" s="440">
        <v>0.3</v>
      </c>
      <c r="R19" s="440">
        <v>0.3</v>
      </c>
      <c r="S19" s="534">
        <f t="shared" si="0"/>
        <v>1</v>
      </c>
      <c r="T19" s="529"/>
      <c r="U19" s="540">
        <v>0.1</v>
      </c>
      <c r="V19" s="63"/>
      <c r="W19" s="63"/>
      <c r="X19" s="63"/>
      <c r="Y19" s="541"/>
      <c r="Z19" s="542" t="s">
        <v>436</v>
      </c>
      <c r="AA19" s="76"/>
      <c r="AB19" s="76"/>
    </row>
    <row r="20" spans="1:28" ht="191.25" x14ac:dyDescent="0.25">
      <c r="A20" s="538"/>
      <c r="B20" s="59"/>
      <c r="C20" s="72"/>
      <c r="D20" s="58"/>
      <c r="E20" s="29">
        <v>3</v>
      </c>
      <c r="F20" s="29" t="s">
        <v>437</v>
      </c>
      <c r="G20" s="29" t="s">
        <v>438</v>
      </c>
      <c r="H20" s="60" t="s">
        <v>425</v>
      </c>
      <c r="I20" s="83" t="s">
        <v>439</v>
      </c>
      <c r="J20" s="83" t="s">
        <v>440</v>
      </c>
      <c r="K20" s="29" t="s">
        <v>184</v>
      </c>
      <c r="L20" s="29">
        <v>1</v>
      </c>
      <c r="M20" s="29" t="s">
        <v>441</v>
      </c>
      <c r="N20" s="29" t="s">
        <v>442</v>
      </c>
      <c r="O20" s="440">
        <v>0.1</v>
      </c>
      <c r="P20" s="440">
        <v>0.3</v>
      </c>
      <c r="Q20" s="440">
        <v>0.3</v>
      </c>
      <c r="R20" s="440">
        <v>0.3</v>
      </c>
      <c r="S20" s="534">
        <f t="shared" si="0"/>
        <v>1</v>
      </c>
      <c r="T20" s="529"/>
      <c r="U20" s="540">
        <v>0.1</v>
      </c>
      <c r="V20" s="63"/>
      <c r="W20" s="63"/>
      <c r="X20" s="63"/>
      <c r="Y20" s="541"/>
      <c r="Z20" s="542" t="s">
        <v>443</v>
      </c>
      <c r="AA20" s="76"/>
      <c r="AB20" s="76"/>
    </row>
    <row r="21" spans="1:28" ht="89.25" x14ac:dyDescent="0.25">
      <c r="A21" s="538"/>
      <c r="B21" s="59"/>
      <c r="C21" s="29" t="s">
        <v>444</v>
      </c>
      <c r="D21" s="543" t="s">
        <v>445</v>
      </c>
      <c r="E21" s="29">
        <v>1</v>
      </c>
      <c r="F21" s="29" t="s">
        <v>446</v>
      </c>
      <c r="G21" s="29" t="s">
        <v>447</v>
      </c>
      <c r="H21" s="29" t="s">
        <v>52</v>
      </c>
      <c r="I21" s="83" t="s">
        <v>448</v>
      </c>
      <c r="J21" s="29" t="s">
        <v>449</v>
      </c>
      <c r="K21" s="29" t="s">
        <v>184</v>
      </c>
      <c r="L21" s="29">
        <v>3</v>
      </c>
      <c r="M21" s="29" t="s">
        <v>450</v>
      </c>
      <c r="N21" s="29" t="s">
        <v>451</v>
      </c>
      <c r="O21" s="440">
        <v>0.33</v>
      </c>
      <c r="P21" s="440">
        <v>0</v>
      </c>
      <c r="Q21" s="440">
        <v>0.33</v>
      </c>
      <c r="R21" s="440">
        <v>0.34</v>
      </c>
      <c r="S21" s="534">
        <f t="shared" si="0"/>
        <v>1</v>
      </c>
      <c r="T21" s="529"/>
      <c r="U21" s="540">
        <v>0</v>
      </c>
      <c r="V21" s="63"/>
      <c r="W21" s="63"/>
      <c r="X21" s="63"/>
      <c r="Y21" s="541"/>
      <c r="Z21" s="542" t="s">
        <v>452</v>
      </c>
      <c r="AA21" s="61" t="s">
        <v>453</v>
      </c>
      <c r="AB21" s="63" t="s">
        <v>454</v>
      </c>
    </row>
    <row r="22" spans="1:28" ht="89.25" x14ac:dyDescent="0.25">
      <c r="A22" s="538"/>
      <c r="B22" s="544" t="s">
        <v>455</v>
      </c>
      <c r="C22" s="29" t="s">
        <v>456</v>
      </c>
      <c r="D22" s="543" t="s">
        <v>457</v>
      </c>
      <c r="E22" s="29">
        <v>1</v>
      </c>
      <c r="F22" s="83" t="s">
        <v>458</v>
      </c>
      <c r="G22" s="29" t="s">
        <v>459</v>
      </c>
      <c r="H22" s="29" t="s">
        <v>52</v>
      </c>
      <c r="I22" s="83" t="s">
        <v>460</v>
      </c>
      <c r="J22" s="29" t="s">
        <v>461</v>
      </c>
      <c r="K22" s="29" t="s">
        <v>184</v>
      </c>
      <c r="L22" s="29">
        <v>15</v>
      </c>
      <c r="M22" s="29" t="s">
        <v>462</v>
      </c>
      <c r="N22" s="539" t="s">
        <v>463</v>
      </c>
      <c r="O22" s="440">
        <v>0.1</v>
      </c>
      <c r="P22" s="440">
        <v>0.4</v>
      </c>
      <c r="Q22" s="440">
        <v>0.25</v>
      </c>
      <c r="R22" s="440">
        <v>0.25</v>
      </c>
      <c r="S22" s="545">
        <f t="shared" si="0"/>
        <v>1</v>
      </c>
      <c r="T22" s="529"/>
      <c r="U22" s="540">
        <v>0</v>
      </c>
      <c r="V22" s="63"/>
      <c r="W22" s="63"/>
      <c r="X22" s="63"/>
      <c r="Y22" s="541"/>
      <c r="Z22" s="542" t="s">
        <v>464</v>
      </c>
      <c r="AA22" s="61" t="s">
        <v>465</v>
      </c>
      <c r="AB22" s="63" t="s">
        <v>466</v>
      </c>
    </row>
    <row r="23" spans="1:28" ht="128.25" thickBot="1" x14ac:dyDescent="0.3">
      <c r="A23" s="538"/>
      <c r="B23" s="546" t="s">
        <v>467</v>
      </c>
      <c r="C23" s="543" t="s">
        <v>468</v>
      </c>
      <c r="D23" s="547" t="s">
        <v>469</v>
      </c>
      <c r="E23" s="29">
        <v>1</v>
      </c>
      <c r="F23" s="29" t="s">
        <v>470</v>
      </c>
      <c r="G23" s="548" t="s">
        <v>471</v>
      </c>
      <c r="H23" s="83" t="s">
        <v>52</v>
      </c>
      <c r="I23" s="549" t="s">
        <v>472</v>
      </c>
      <c r="J23" s="550" t="s">
        <v>473</v>
      </c>
      <c r="K23" s="550" t="s">
        <v>184</v>
      </c>
      <c r="L23" s="551" t="s">
        <v>474</v>
      </c>
      <c r="M23" s="550" t="s">
        <v>475</v>
      </c>
      <c r="N23" s="552" t="s">
        <v>476</v>
      </c>
      <c r="O23" s="440">
        <v>0.25</v>
      </c>
      <c r="P23" s="440">
        <v>0.25</v>
      </c>
      <c r="Q23" s="440">
        <v>0.25</v>
      </c>
      <c r="R23" s="440">
        <v>0.25</v>
      </c>
      <c r="S23" s="545">
        <f t="shared" si="0"/>
        <v>1</v>
      </c>
      <c r="T23" s="529"/>
      <c r="U23" s="540">
        <v>0.1</v>
      </c>
      <c r="V23" s="63"/>
      <c r="W23" s="63"/>
      <c r="X23" s="63"/>
      <c r="Y23" s="541"/>
      <c r="Z23" s="542" t="s">
        <v>477</v>
      </c>
      <c r="AA23" s="63" t="s">
        <v>478</v>
      </c>
      <c r="AB23" s="61" t="s">
        <v>479</v>
      </c>
    </row>
    <row r="24" spans="1:28" s="93" customFormat="1" ht="25.5" customHeight="1" thickBot="1" x14ac:dyDescent="0.3">
      <c r="A24" s="86" t="s">
        <v>159</v>
      </c>
      <c r="B24" s="87"/>
      <c r="C24" s="87"/>
      <c r="D24" s="87"/>
      <c r="E24" s="87"/>
      <c r="F24" s="87"/>
      <c r="G24" s="87"/>
      <c r="H24" s="87"/>
      <c r="I24" s="87"/>
      <c r="J24" s="87"/>
      <c r="K24" s="87"/>
      <c r="L24" s="87"/>
      <c r="M24" s="87"/>
      <c r="N24" s="87"/>
      <c r="O24" s="87"/>
      <c r="P24" s="87"/>
      <c r="Q24" s="87"/>
      <c r="R24" s="89"/>
      <c r="S24" s="90" t="s">
        <v>160</v>
      </c>
      <c r="T24" s="91"/>
      <c r="U24" s="91"/>
      <c r="V24" s="91"/>
      <c r="W24" s="91"/>
      <c r="X24" s="91"/>
      <c r="Y24" s="91"/>
      <c r="Z24" s="91"/>
      <c r="AA24" s="91"/>
      <c r="AB24" s="92"/>
    </row>
    <row r="25" spans="1:28" x14ac:dyDescent="0.25">
      <c r="A25" s="553" t="s">
        <v>161</v>
      </c>
      <c r="B25" s="554"/>
      <c r="C25" s="554"/>
      <c r="D25" s="554"/>
      <c r="E25" s="555"/>
      <c r="F25" s="556" t="s">
        <v>162</v>
      </c>
      <c r="G25" s="98"/>
      <c r="H25" s="98"/>
      <c r="I25" s="98"/>
      <c r="J25" s="98"/>
      <c r="K25" s="98"/>
      <c r="L25" s="556" t="s">
        <v>162</v>
      </c>
      <c r="M25" s="98"/>
      <c r="N25" s="98"/>
      <c r="O25" s="98"/>
      <c r="P25" s="98"/>
      <c r="Q25" s="98"/>
      <c r="R25" s="99"/>
      <c r="S25" s="557" t="s">
        <v>162</v>
      </c>
      <c r="T25" s="99"/>
      <c r="U25" s="101"/>
      <c r="V25" s="101"/>
      <c r="W25" s="101"/>
      <c r="X25" s="101"/>
      <c r="Y25" s="102"/>
      <c r="Z25" s="557" t="s">
        <v>162</v>
      </c>
      <c r="AA25" s="558"/>
      <c r="AB25" s="559"/>
    </row>
    <row r="26" spans="1:28" x14ac:dyDescent="0.25">
      <c r="A26" s="560" t="s">
        <v>163</v>
      </c>
      <c r="B26" s="561"/>
      <c r="C26" s="561"/>
      <c r="D26" s="561"/>
      <c r="E26" s="558"/>
      <c r="F26" s="556" t="s">
        <v>165</v>
      </c>
      <c r="G26" s="98"/>
      <c r="H26" s="98"/>
      <c r="I26" s="98"/>
      <c r="J26" s="98"/>
      <c r="K26" s="98"/>
      <c r="L26" s="556" t="s">
        <v>167</v>
      </c>
      <c r="M26" s="98"/>
      <c r="N26" s="98"/>
      <c r="O26" s="98"/>
      <c r="P26" s="98"/>
      <c r="Q26" s="98"/>
      <c r="R26" s="99"/>
      <c r="S26" s="557" t="s">
        <v>165</v>
      </c>
      <c r="T26" s="99"/>
      <c r="U26" s="101"/>
      <c r="V26" s="101"/>
      <c r="W26" s="101"/>
      <c r="X26" s="101"/>
      <c r="Y26" s="102"/>
      <c r="Z26" s="557" t="s">
        <v>167</v>
      </c>
      <c r="AA26" s="558"/>
      <c r="AB26" s="559"/>
    </row>
    <row r="27" spans="1:28" ht="29.25" customHeight="1" thickBot="1" x14ac:dyDescent="0.3">
      <c r="A27" s="562" t="s">
        <v>170</v>
      </c>
      <c r="B27" s="563"/>
      <c r="C27" s="563"/>
      <c r="D27" s="563"/>
      <c r="E27" s="564"/>
      <c r="F27" s="565" t="s">
        <v>170</v>
      </c>
      <c r="G27" s="113"/>
      <c r="H27" s="113"/>
      <c r="I27" s="113"/>
      <c r="J27" s="113"/>
      <c r="K27" s="113"/>
      <c r="L27" s="565" t="s">
        <v>170</v>
      </c>
      <c r="M27" s="113"/>
      <c r="N27" s="113"/>
      <c r="O27" s="113"/>
      <c r="P27" s="113"/>
      <c r="Q27" s="113"/>
      <c r="R27" s="114"/>
      <c r="S27" s="566" t="s">
        <v>170</v>
      </c>
      <c r="T27" s="114"/>
      <c r="U27" s="116"/>
      <c r="V27" s="116"/>
      <c r="W27" s="116"/>
      <c r="X27" s="116"/>
      <c r="Y27" s="117"/>
      <c r="Z27" s="566" t="s">
        <v>170</v>
      </c>
      <c r="AA27" s="564"/>
      <c r="AB27" s="567"/>
    </row>
  </sheetData>
  <mergeCells count="57">
    <mergeCell ref="B26:E26"/>
    <mergeCell ref="G26:K26"/>
    <mergeCell ref="M26:R26"/>
    <mergeCell ref="T26:Y26"/>
    <mergeCell ref="AA26:AB26"/>
    <mergeCell ref="B27:E27"/>
    <mergeCell ref="G27:K27"/>
    <mergeCell ref="M27:R27"/>
    <mergeCell ref="T27:Y27"/>
    <mergeCell ref="AA27:AB27"/>
    <mergeCell ref="A24:R24"/>
    <mergeCell ref="S24:AB24"/>
    <mergeCell ref="B25:E25"/>
    <mergeCell ref="G25:K25"/>
    <mergeCell ref="M25:R25"/>
    <mergeCell ref="T25:Y25"/>
    <mergeCell ref="AA25:AB25"/>
    <mergeCell ref="T16:T23"/>
    <mergeCell ref="U16:Y16"/>
    <mergeCell ref="Z16:Z17"/>
    <mergeCell ref="AA16:AA17"/>
    <mergeCell ref="AB16:AB17"/>
    <mergeCell ref="A18:A23"/>
    <mergeCell ref="B18:B21"/>
    <mergeCell ref="C18:C20"/>
    <mergeCell ref="D18:D20"/>
    <mergeCell ref="J16:J17"/>
    <mergeCell ref="K16:K17"/>
    <mergeCell ref="L16:L17"/>
    <mergeCell ref="M16:M17"/>
    <mergeCell ref="N16:N17"/>
    <mergeCell ref="O16:S16"/>
    <mergeCell ref="B14:AB14"/>
    <mergeCell ref="A16:A17"/>
    <mergeCell ref="B16:B17"/>
    <mergeCell ref="C16:C17"/>
    <mergeCell ref="D16:D17"/>
    <mergeCell ref="E16:E17"/>
    <mergeCell ref="F16:F17"/>
    <mergeCell ref="G16:G17"/>
    <mergeCell ref="H16:H17"/>
    <mergeCell ref="I16:I17"/>
    <mergeCell ref="B7:AB7"/>
    <mergeCell ref="B8:AB8"/>
    <mergeCell ref="B9:AB9"/>
    <mergeCell ref="A10:C10"/>
    <mergeCell ref="D10:AB10"/>
    <mergeCell ref="A11:A13"/>
    <mergeCell ref="D11:AB11"/>
    <mergeCell ref="D12:AB12"/>
    <mergeCell ref="D13:AB13"/>
    <mergeCell ref="A1:Z1"/>
    <mergeCell ref="A2:A5"/>
    <mergeCell ref="B2:AA2"/>
    <mergeCell ref="B3:AA3"/>
    <mergeCell ref="B4:AA5"/>
    <mergeCell ref="A6:AB6"/>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BD12F-9B67-4312-8412-06FE6434B9F9}">
  <dimension ref="A1:AS57"/>
  <sheetViews>
    <sheetView workbookViewId="0">
      <selection activeCell="B1" sqref="B1:AA1"/>
    </sheetView>
  </sheetViews>
  <sheetFormatPr baseColWidth="10" defaultRowHeight="22.5" customHeight="1" x14ac:dyDescent="0.25"/>
  <cols>
    <col min="1" max="1" width="18.28515625" style="573" customWidth="1"/>
    <col min="2" max="2" width="19.28515625" style="573" customWidth="1"/>
    <col min="3" max="3" width="25.28515625" style="575" customWidth="1"/>
    <col min="4" max="4" width="19" style="575" customWidth="1"/>
    <col min="5" max="5" width="6.5703125" style="574" customWidth="1"/>
    <col min="6" max="6" width="29.42578125" style="575" customWidth="1"/>
    <col min="7" max="7" width="13.140625" style="574" customWidth="1"/>
    <col min="8" max="8" width="10.5703125" style="574" customWidth="1"/>
    <col min="9" max="9" width="20" style="575" customWidth="1"/>
    <col min="10" max="10" width="16.42578125" style="573" customWidth="1"/>
    <col min="11" max="11" width="8.42578125" style="574" customWidth="1"/>
    <col min="12" max="12" width="8.7109375" style="574" customWidth="1"/>
    <col min="13" max="13" width="10.85546875" style="573" customWidth="1"/>
    <col min="14" max="14" width="18.85546875" style="575" customWidth="1"/>
    <col min="15" max="18" width="7" style="574" customWidth="1"/>
    <col min="19" max="19" width="6.85546875" style="746" customWidth="1"/>
    <col min="20" max="20" width="11.7109375" style="747" hidden="1" customWidth="1"/>
    <col min="21" max="21" width="8.28515625" style="748" customWidth="1"/>
    <col min="22" max="24" width="8.28515625" style="749" customWidth="1"/>
    <col min="25" max="25" width="8.28515625" style="750" customWidth="1"/>
    <col min="26" max="26" width="138.140625" style="575" customWidth="1"/>
    <col min="27" max="27" width="59.140625" style="573" customWidth="1"/>
    <col min="28" max="28" width="32.7109375" style="573" customWidth="1"/>
    <col min="29" max="29" width="3.140625" style="573" customWidth="1"/>
    <col min="30" max="30" width="6.5703125" style="574" customWidth="1"/>
    <col min="31" max="31" width="18.42578125" style="575" customWidth="1"/>
    <col min="32" max="33" width="11.42578125" style="573"/>
    <col min="34" max="34" width="10.42578125" style="573" bestFit="1" customWidth="1"/>
    <col min="35" max="35" width="11" style="573" bestFit="1" customWidth="1"/>
    <col min="36" max="38" width="12.140625" style="573" bestFit="1" customWidth="1"/>
    <col min="39" max="39" width="11.42578125" style="573"/>
    <col min="40" max="40" width="12.140625" style="573" bestFit="1" customWidth="1"/>
    <col min="41" max="43" width="11.42578125" style="573"/>
    <col min="44" max="44" width="13.140625" style="573" bestFit="1" customWidth="1"/>
    <col min="45" max="256" width="11.42578125" style="573"/>
    <col min="257" max="257" width="18.28515625" style="573" customWidth="1"/>
    <col min="258" max="258" width="19.28515625" style="573" customWidth="1"/>
    <col min="259" max="259" width="25.28515625" style="573" customWidth="1"/>
    <col min="260" max="260" width="19" style="573" customWidth="1"/>
    <col min="261" max="261" width="6.5703125" style="573" customWidth="1"/>
    <col min="262" max="262" width="29.42578125" style="573" customWidth="1"/>
    <col min="263" max="263" width="13.140625" style="573" customWidth="1"/>
    <col min="264" max="264" width="10.5703125" style="573" customWidth="1"/>
    <col min="265" max="265" width="20" style="573" customWidth="1"/>
    <col min="266" max="266" width="16.42578125" style="573" customWidth="1"/>
    <col min="267" max="267" width="8.42578125" style="573" customWidth="1"/>
    <col min="268" max="268" width="8.7109375" style="573" customWidth="1"/>
    <col min="269" max="269" width="10.85546875" style="573" customWidth="1"/>
    <col min="270" max="270" width="18.85546875" style="573" customWidth="1"/>
    <col min="271" max="274" width="7" style="573" customWidth="1"/>
    <col min="275" max="275" width="6.85546875" style="573" customWidth="1"/>
    <col min="276" max="276" width="0" style="573" hidden="1" customWidth="1"/>
    <col min="277" max="281" width="8.28515625" style="573" customWidth="1"/>
    <col min="282" max="282" width="138.140625" style="573" customWidth="1"/>
    <col min="283" max="283" width="59.140625" style="573" customWidth="1"/>
    <col min="284" max="284" width="32.7109375" style="573" customWidth="1"/>
    <col min="285" max="285" width="3.140625" style="573" customWidth="1"/>
    <col min="286" max="286" width="6.5703125" style="573" customWidth="1"/>
    <col min="287" max="287" width="18.42578125" style="573" customWidth="1"/>
    <col min="288" max="289" width="11.42578125" style="573"/>
    <col min="290" max="290" width="10.42578125" style="573" bestFit="1" customWidth="1"/>
    <col min="291" max="291" width="11" style="573" bestFit="1" customWidth="1"/>
    <col min="292" max="294" width="12.140625" style="573" bestFit="1" customWidth="1"/>
    <col min="295" max="295" width="11.42578125" style="573"/>
    <col min="296" max="296" width="12.140625" style="573" bestFit="1" customWidth="1"/>
    <col min="297" max="299" width="11.42578125" style="573"/>
    <col min="300" max="300" width="13.140625" style="573" bestFit="1" customWidth="1"/>
    <col min="301" max="512" width="11.42578125" style="573"/>
    <col min="513" max="513" width="18.28515625" style="573" customWidth="1"/>
    <col min="514" max="514" width="19.28515625" style="573" customWidth="1"/>
    <col min="515" max="515" width="25.28515625" style="573" customWidth="1"/>
    <col min="516" max="516" width="19" style="573" customWidth="1"/>
    <col min="517" max="517" width="6.5703125" style="573" customWidth="1"/>
    <col min="518" max="518" width="29.42578125" style="573" customWidth="1"/>
    <col min="519" max="519" width="13.140625" style="573" customWidth="1"/>
    <col min="520" max="520" width="10.5703125" style="573" customWidth="1"/>
    <col min="521" max="521" width="20" style="573" customWidth="1"/>
    <col min="522" max="522" width="16.42578125" style="573" customWidth="1"/>
    <col min="523" max="523" width="8.42578125" style="573" customWidth="1"/>
    <col min="524" max="524" width="8.7109375" style="573" customWidth="1"/>
    <col min="525" max="525" width="10.85546875" style="573" customWidth="1"/>
    <col min="526" max="526" width="18.85546875" style="573" customWidth="1"/>
    <col min="527" max="530" width="7" style="573" customWidth="1"/>
    <col min="531" max="531" width="6.85546875" style="573" customWidth="1"/>
    <col min="532" max="532" width="0" style="573" hidden="1" customWidth="1"/>
    <col min="533" max="537" width="8.28515625" style="573" customWidth="1"/>
    <col min="538" max="538" width="138.140625" style="573" customWidth="1"/>
    <col min="539" max="539" width="59.140625" style="573" customWidth="1"/>
    <col min="540" max="540" width="32.7109375" style="573" customWidth="1"/>
    <col min="541" max="541" width="3.140625" style="573" customWidth="1"/>
    <col min="542" max="542" width="6.5703125" style="573" customWidth="1"/>
    <col min="543" max="543" width="18.42578125" style="573" customWidth="1"/>
    <col min="544" max="545" width="11.42578125" style="573"/>
    <col min="546" max="546" width="10.42578125" style="573" bestFit="1" customWidth="1"/>
    <col min="547" max="547" width="11" style="573" bestFit="1" customWidth="1"/>
    <col min="548" max="550" width="12.140625" style="573" bestFit="1" customWidth="1"/>
    <col min="551" max="551" width="11.42578125" style="573"/>
    <col min="552" max="552" width="12.140625" style="573" bestFit="1" customWidth="1"/>
    <col min="553" max="555" width="11.42578125" style="573"/>
    <col min="556" max="556" width="13.140625" style="573" bestFit="1" customWidth="1"/>
    <col min="557" max="768" width="11.42578125" style="573"/>
    <col min="769" max="769" width="18.28515625" style="573" customWidth="1"/>
    <col min="770" max="770" width="19.28515625" style="573" customWidth="1"/>
    <col min="771" max="771" width="25.28515625" style="573" customWidth="1"/>
    <col min="772" max="772" width="19" style="573" customWidth="1"/>
    <col min="773" max="773" width="6.5703125" style="573" customWidth="1"/>
    <col min="774" max="774" width="29.42578125" style="573" customWidth="1"/>
    <col min="775" max="775" width="13.140625" style="573" customWidth="1"/>
    <col min="776" max="776" width="10.5703125" style="573" customWidth="1"/>
    <col min="777" max="777" width="20" style="573" customWidth="1"/>
    <col min="778" max="778" width="16.42578125" style="573" customWidth="1"/>
    <col min="779" max="779" width="8.42578125" style="573" customWidth="1"/>
    <col min="780" max="780" width="8.7109375" style="573" customWidth="1"/>
    <col min="781" max="781" width="10.85546875" style="573" customWidth="1"/>
    <col min="782" max="782" width="18.85546875" style="573" customWidth="1"/>
    <col min="783" max="786" width="7" style="573" customWidth="1"/>
    <col min="787" max="787" width="6.85546875" style="573" customWidth="1"/>
    <col min="788" max="788" width="0" style="573" hidden="1" customWidth="1"/>
    <col min="789" max="793" width="8.28515625" style="573" customWidth="1"/>
    <col min="794" max="794" width="138.140625" style="573" customWidth="1"/>
    <col min="795" max="795" width="59.140625" style="573" customWidth="1"/>
    <col min="796" max="796" width="32.7109375" style="573" customWidth="1"/>
    <col min="797" max="797" width="3.140625" style="573" customWidth="1"/>
    <col min="798" max="798" width="6.5703125" style="573" customWidth="1"/>
    <col min="799" max="799" width="18.42578125" style="573" customWidth="1"/>
    <col min="800" max="801" width="11.42578125" style="573"/>
    <col min="802" max="802" width="10.42578125" style="573" bestFit="1" customWidth="1"/>
    <col min="803" max="803" width="11" style="573" bestFit="1" customWidth="1"/>
    <col min="804" max="806" width="12.140625" style="573" bestFit="1" customWidth="1"/>
    <col min="807" max="807" width="11.42578125" style="573"/>
    <col min="808" max="808" width="12.140625" style="573" bestFit="1" customWidth="1"/>
    <col min="809" max="811" width="11.42578125" style="573"/>
    <col min="812" max="812" width="13.140625" style="573" bestFit="1" customWidth="1"/>
    <col min="813" max="1024" width="11.42578125" style="573"/>
    <col min="1025" max="1025" width="18.28515625" style="573" customWidth="1"/>
    <col min="1026" max="1026" width="19.28515625" style="573" customWidth="1"/>
    <col min="1027" max="1027" width="25.28515625" style="573" customWidth="1"/>
    <col min="1028" max="1028" width="19" style="573" customWidth="1"/>
    <col min="1029" max="1029" width="6.5703125" style="573" customWidth="1"/>
    <col min="1030" max="1030" width="29.42578125" style="573" customWidth="1"/>
    <col min="1031" max="1031" width="13.140625" style="573" customWidth="1"/>
    <col min="1032" max="1032" width="10.5703125" style="573" customWidth="1"/>
    <col min="1033" max="1033" width="20" style="573" customWidth="1"/>
    <col min="1034" max="1034" width="16.42578125" style="573" customWidth="1"/>
    <col min="1035" max="1035" width="8.42578125" style="573" customWidth="1"/>
    <col min="1036" max="1036" width="8.7109375" style="573" customWidth="1"/>
    <col min="1037" max="1037" width="10.85546875" style="573" customWidth="1"/>
    <col min="1038" max="1038" width="18.85546875" style="573" customWidth="1"/>
    <col min="1039" max="1042" width="7" style="573" customWidth="1"/>
    <col min="1043" max="1043" width="6.85546875" style="573" customWidth="1"/>
    <col min="1044" max="1044" width="0" style="573" hidden="1" customWidth="1"/>
    <col min="1045" max="1049" width="8.28515625" style="573" customWidth="1"/>
    <col min="1050" max="1050" width="138.140625" style="573" customWidth="1"/>
    <col min="1051" max="1051" width="59.140625" style="573" customWidth="1"/>
    <col min="1052" max="1052" width="32.7109375" style="573" customWidth="1"/>
    <col min="1053" max="1053" width="3.140625" style="573" customWidth="1"/>
    <col min="1054" max="1054" width="6.5703125" style="573" customWidth="1"/>
    <col min="1055" max="1055" width="18.42578125" style="573" customWidth="1"/>
    <col min="1056" max="1057" width="11.42578125" style="573"/>
    <col min="1058" max="1058" width="10.42578125" style="573" bestFit="1" customWidth="1"/>
    <col min="1059" max="1059" width="11" style="573" bestFit="1" customWidth="1"/>
    <col min="1060" max="1062" width="12.140625" style="573" bestFit="1" customWidth="1"/>
    <col min="1063" max="1063" width="11.42578125" style="573"/>
    <col min="1064" max="1064" width="12.140625" style="573" bestFit="1" customWidth="1"/>
    <col min="1065" max="1067" width="11.42578125" style="573"/>
    <col min="1068" max="1068" width="13.140625" style="573" bestFit="1" customWidth="1"/>
    <col min="1069" max="1280" width="11.42578125" style="573"/>
    <col min="1281" max="1281" width="18.28515625" style="573" customWidth="1"/>
    <col min="1282" max="1282" width="19.28515625" style="573" customWidth="1"/>
    <col min="1283" max="1283" width="25.28515625" style="573" customWidth="1"/>
    <col min="1284" max="1284" width="19" style="573" customWidth="1"/>
    <col min="1285" max="1285" width="6.5703125" style="573" customWidth="1"/>
    <col min="1286" max="1286" width="29.42578125" style="573" customWidth="1"/>
    <col min="1287" max="1287" width="13.140625" style="573" customWidth="1"/>
    <col min="1288" max="1288" width="10.5703125" style="573" customWidth="1"/>
    <col min="1289" max="1289" width="20" style="573" customWidth="1"/>
    <col min="1290" max="1290" width="16.42578125" style="573" customWidth="1"/>
    <col min="1291" max="1291" width="8.42578125" style="573" customWidth="1"/>
    <col min="1292" max="1292" width="8.7109375" style="573" customWidth="1"/>
    <col min="1293" max="1293" width="10.85546875" style="573" customWidth="1"/>
    <col min="1294" max="1294" width="18.85546875" style="573" customWidth="1"/>
    <col min="1295" max="1298" width="7" style="573" customWidth="1"/>
    <col min="1299" max="1299" width="6.85546875" style="573" customWidth="1"/>
    <col min="1300" max="1300" width="0" style="573" hidden="1" customWidth="1"/>
    <col min="1301" max="1305" width="8.28515625" style="573" customWidth="1"/>
    <col min="1306" max="1306" width="138.140625" style="573" customWidth="1"/>
    <col min="1307" max="1307" width="59.140625" style="573" customWidth="1"/>
    <col min="1308" max="1308" width="32.7109375" style="573" customWidth="1"/>
    <col min="1309" max="1309" width="3.140625" style="573" customWidth="1"/>
    <col min="1310" max="1310" width="6.5703125" style="573" customWidth="1"/>
    <col min="1311" max="1311" width="18.42578125" style="573" customWidth="1"/>
    <col min="1312" max="1313" width="11.42578125" style="573"/>
    <col min="1314" max="1314" width="10.42578125" style="573" bestFit="1" customWidth="1"/>
    <col min="1315" max="1315" width="11" style="573" bestFit="1" customWidth="1"/>
    <col min="1316" max="1318" width="12.140625" style="573" bestFit="1" customWidth="1"/>
    <col min="1319" max="1319" width="11.42578125" style="573"/>
    <col min="1320" max="1320" width="12.140625" style="573" bestFit="1" customWidth="1"/>
    <col min="1321" max="1323" width="11.42578125" style="573"/>
    <col min="1324" max="1324" width="13.140625" style="573" bestFit="1" customWidth="1"/>
    <col min="1325" max="1536" width="11.42578125" style="573"/>
    <col min="1537" max="1537" width="18.28515625" style="573" customWidth="1"/>
    <col min="1538" max="1538" width="19.28515625" style="573" customWidth="1"/>
    <col min="1539" max="1539" width="25.28515625" style="573" customWidth="1"/>
    <col min="1540" max="1540" width="19" style="573" customWidth="1"/>
    <col min="1541" max="1541" width="6.5703125" style="573" customWidth="1"/>
    <col min="1542" max="1542" width="29.42578125" style="573" customWidth="1"/>
    <col min="1543" max="1543" width="13.140625" style="573" customWidth="1"/>
    <col min="1544" max="1544" width="10.5703125" style="573" customWidth="1"/>
    <col min="1545" max="1545" width="20" style="573" customWidth="1"/>
    <col min="1546" max="1546" width="16.42578125" style="573" customWidth="1"/>
    <col min="1547" max="1547" width="8.42578125" style="573" customWidth="1"/>
    <col min="1548" max="1548" width="8.7109375" style="573" customWidth="1"/>
    <col min="1549" max="1549" width="10.85546875" style="573" customWidth="1"/>
    <col min="1550" max="1550" width="18.85546875" style="573" customWidth="1"/>
    <col min="1551" max="1554" width="7" style="573" customWidth="1"/>
    <col min="1555" max="1555" width="6.85546875" style="573" customWidth="1"/>
    <col min="1556" max="1556" width="0" style="573" hidden="1" customWidth="1"/>
    <col min="1557" max="1561" width="8.28515625" style="573" customWidth="1"/>
    <col min="1562" max="1562" width="138.140625" style="573" customWidth="1"/>
    <col min="1563" max="1563" width="59.140625" style="573" customWidth="1"/>
    <col min="1564" max="1564" width="32.7109375" style="573" customWidth="1"/>
    <col min="1565" max="1565" width="3.140625" style="573" customWidth="1"/>
    <col min="1566" max="1566" width="6.5703125" style="573" customWidth="1"/>
    <col min="1567" max="1567" width="18.42578125" style="573" customWidth="1"/>
    <col min="1568" max="1569" width="11.42578125" style="573"/>
    <col min="1570" max="1570" width="10.42578125" style="573" bestFit="1" customWidth="1"/>
    <col min="1571" max="1571" width="11" style="573" bestFit="1" customWidth="1"/>
    <col min="1572" max="1574" width="12.140625" style="573" bestFit="1" customWidth="1"/>
    <col min="1575" max="1575" width="11.42578125" style="573"/>
    <col min="1576" max="1576" width="12.140625" style="573" bestFit="1" customWidth="1"/>
    <col min="1577" max="1579" width="11.42578125" style="573"/>
    <col min="1580" max="1580" width="13.140625" style="573" bestFit="1" customWidth="1"/>
    <col min="1581" max="1792" width="11.42578125" style="573"/>
    <col min="1793" max="1793" width="18.28515625" style="573" customWidth="1"/>
    <col min="1794" max="1794" width="19.28515625" style="573" customWidth="1"/>
    <col min="1795" max="1795" width="25.28515625" style="573" customWidth="1"/>
    <col min="1796" max="1796" width="19" style="573" customWidth="1"/>
    <col min="1797" max="1797" width="6.5703125" style="573" customWidth="1"/>
    <col min="1798" max="1798" width="29.42578125" style="573" customWidth="1"/>
    <col min="1799" max="1799" width="13.140625" style="573" customWidth="1"/>
    <col min="1800" max="1800" width="10.5703125" style="573" customWidth="1"/>
    <col min="1801" max="1801" width="20" style="573" customWidth="1"/>
    <col min="1802" max="1802" width="16.42578125" style="573" customWidth="1"/>
    <col min="1803" max="1803" width="8.42578125" style="573" customWidth="1"/>
    <col min="1804" max="1804" width="8.7109375" style="573" customWidth="1"/>
    <col min="1805" max="1805" width="10.85546875" style="573" customWidth="1"/>
    <col min="1806" max="1806" width="18.85546875" style="573" customWidth="1"/>
    <col min="1807" max="1810" width="7" style="573" customWidth="1"/>
    <col min="1811" max="1811" width="6.85546875" style="573" customWidth="1"/>
    <col min="1812" max="1812" width="0" style="573" hidden="1" customWidth="1"/>
    <col min="1813" max="1817" width="8.28515625" style="573" customWidth="1"/>
    <col min="1818" max="1818" width="138.140625" style="573" customWidth="1"/>
    <col min="1819" max="1819" width="59.140625" style="573" customWidth="1"/>
    <col min="1820" max="1820" width="32.7109375" style="573" customWidth="1"/>
    <col min="1821" max="1821" width="3.140625" style="573" customWidth="1"/>
    <col min="1822" max="1822" width="6.5703125" style="573" customWidth="1"/>
    <col min="1823" max="1823" width="18.42578125" style="573" customWidth="1"/>
    <col min="1824" max="1825" width="11.42578125" style="573"/>
    <col min="1826" max="1826" width="10.42578125" style="573" bestFit="1" customWidth="1"/>
    <col min="1827" max="1827" width="11" style="573" bestFit="1" customWidth="1"/>
    <col min="1828" max="1830" width="12.140625" style="573" bestFit="1" customWidth="1"/>
    <col min="1831" max="1831" width="11.42578125" style="573"/>
    <col min="1832" max="1832" width="12.140625" style="573" bestFit="1" customWidth="1"/>
    <col min="1833" max="1835" width="11.42578125" style="573"/>
    <col min="1836" max="1836" width="13.140625" style="573" bestFit="1" customWidth="1"/>
    <col min="1837" max="2048" width="11.42578125" style="573"/>
    <col min="2049" max="2049" width="18.28515625" style="573" customWidth="1"/>
    <col min="2050" max="2050" width="19.28515625" style="573" customWidth="1"/>
    <col min="2051" max="2051" width="25.28515625" style="573" customWidth="1"/>
    <col min="2052" max="2052" width="19" style="573" customWidth="1"/>
    <col min="2053" max="2053" width="6.5703125" style="573" customWidth="1"/>
    <col min="2054" max="2054" width="29.42578125" style="573" customWidth="1"/>
    <col min="2055" max="2055" width="13.140625" style="573" customWidth="1"/>
    <col min="2056" max="2056" width="10.5703125" style="573" customWidth="1"/>
    <col min="2057" max="2057" width="20" style="573" customWidth="1"/>
    <col min="2058" max="2058" width="16.42578125" style="573" customWidth="1"/>
    <col min="2059" max="2059" width="8.42578125" style="573" customWidth="1"/>
    <col min="2060" max="2060" width="8.7109375" style="573" customWidth="1"/>
    <col min="2061" max="2061" width="10.85546875" style="573" customWidth="1"/>
    <col min="2062" max="2062" width="18.85546875" style="573" customWidth="1"/>
    <col min="2063" max="2066" width="7" style="573" customWidth="1"/>
    <col min="2067" max="2067" width="6.85546875" style="573" customWidth="1"/>
    <col min="2068" max="2068" width="0" style="573" hidden="1" customWidth="1"/>
    <col min="2069" max="2073" width="8.28515625" style="573" customWidth="1"/>
    <col min="2074" max="2074" width="138.140625" style="573" customWidth="1"/>
    <col min="2075" max="2075" width="59.140625" style="573" customWidth="1"/>
    <col min="2076" max="2076" width="32.7109375" style="573" customWidth="1"/>
    <col min="2077" max="2077" width="3.140625" style="573" customWidth="1"/>
    <col min="2078" max="2078" width="6.5703125" style="573" customWidth="1"/>
    <col min="2079" max="2079" width="18.42578125" style="573" customWidth="1"/>
    <col min="2080" max="2081" width="11.42578125" style="573"/>
    <col min="2082" max="2082" width="10.42578125" style="573" bestFit="1" customWidth="1"/>
    <col min="2083" max="2083" width="11" style="573" bestFit="1" customWidth="1"/>
    <col min="2084" max="2086" width="12.140625" style="573" bestFit="1" customWidth="1"/>
    <col min="2087" max="2087" width="11.42578125" style="573"/>
    <col min="2088" max="2088" width="12.140625" style="573" bestFit="1" customWidth="1"/>
    <col min="2089" max="2091" width="11.42578125" style="573"/>
    <col min="2092" max="2092" width="13.140625" style="573" bestFit="1" customWidth="1"/>
    <col min="2093" max="2304" width="11.42578125" style="573"/>
    <col min="2305" max="2305" width="18.28515625" style="573" customWidth="1"/>
    <col min="2306" max="2306" width="19.28515625" style="573" customWidth="1"/>
    <col min="2307" max="2307" width="25.28515625" style="573" customWidth="1"/>
    <col min="2308" max="2308" width="19" style="573" customWidth="1"/>
    <col min="2309" max="2309" width="6.5703125" style="573" customWidth="1"/>
    <col min="2310" max="2310" width="29.42578125" style="573" customWidth="1"/>
    <col min="2311" max="2311" width="13.140625" style="573" customWidth="1"/>
    <col min="2312" max="2312" width="10.5703125" style="573" customWidth="1"/>
    <col min="2313" max="2313" width="20" style="573" customWidth="1"/>
    <col min="2314" max="2314" width="16.42578125" style="573" customWidth="1"/>
    <col min="2315" max="2315" width="8.42578125" style="573" customWidth="1"/>
    <col min="2316" max="2316" width="8.7109375" style="573" customWidth="1"/>
    <col min="2317" max="2317" width="10.85546875" style="573" customWidth="1"/>
    <col min="2318" max="2318" width="18.85546875" style="573" customWidth="1"/>
    <col min="2319" max="2322" width="7" style="573" customWidth="1"/>
    <col min="2323" max="2323" width="6.85546875" style="573" customWidth="1"/>
    <col min="2324" max="2324" width="0" style="573" hidden="1" customWidth="1"/>
    <col min="2325" max="2329" width="8.28515625" style="573" customWidth="1"/>
    <col min="2330" max="2330" width="138.140625" style="573" customWidth="1"/>
    <col min="2331" max="2331" width="59.140625" style="573" customWidth="1"/>
    <col min="2332" max="2332" width="32.7109375" style="573" customWidth="1"/>
    <col min="2333" max="2333" width="3.140625" style="573" customWidth="1"/>
    <col min="2334" max="2334" width="6.5703125" style="573" customWidth="1"/>
    <col min="2335" max="2335" width="18.42578125" style="573" customWidth="1"/>
    <col min="2336" max="2337" width="11.42578125" style="573"/>
    <col min="2338" max="2338" width="10.42578125" style="573" bestFit="1" customWidth="1"/>
    <col min="2339" max="2339" width="11" style="573" bestFit="1" customWidth="1"/>
    <col min="2340" max="2342" width="12.140625" style="573" bestFit="1" customWidth="1"/>
    <col min="2343" max="2343" width="11.42578125" style="573"/>
    <col min="2344" max="2344" width="12.140625" style="573" bestFit="1" customWidth="1"/>
    <col min="2345" max="2347" width="11.42578125" style="573"/>
    <col min="2348" max="2348" width="13.140625" style="573" bestFit="1" customWidth="1"/>
    <col min="2349" max="2560" width="11.42578125" style="573"/>
    <col min="2561" max="2561" width="18.28515625" style="573" customWidth="1"/>
    <col min="2562" max="2562" width="19.28515625" style="573" customWidth="1"/>
    <col min="2563" max="2563" width="25.28515625" style="573" customWidth="1"/>
    <col min="2564" max="2564" width="19" style="573" customWidth="1"/>
    <col min="2565" max="2565" width="6.5703125" style="573" customWidth="1"/>
    <col min="2566" max="2566" width="29.42578125" style="573" customWidth="1"/>
    <col min="2567" max="2567" width="13.140625" style="573" customWidth="1"/>
    <col min="2568" max="2568" width="10.5703125" style="573" customWidth="1"/>
    <col min="2569" max="2569" width="20" style="573" customWidth="1"/>
    <col min="2570" max="2570" width="16.42578125" style="573" customWidth="1"/>
    <col min="2571" max="2571" width="8.42578125" style="573" customWidth="1"/>
    <col min="2572" max="2572" width="8.7109375" style="573" customWidth="1"/>
    <col min="2573" max="2573" width="10.85546875" style="573" customWidth="1"/>
    <col min="2574" max="2574" width="18.85546875" style="573" customWidth="1"/>
    <col min="2575" max="2578" width="7" style="573" customWidth="1"/>
    <col min="2579" max="2579" width="6.85546875" style="573" customWidth="1"/>
    <col min="2580" max="2580" width="0" style="573" hidden="1" customWidth="1"/>
    <col min="2581" max="2585" width="8.28515625" style="573" customWidth="1"/>
    <col min="2586" max="2586" width="138.140625" style="573" customWidth="1"/>
    <col min="2587" max="2587" width="59.140625" style="573" customWidth="1"/>
    <col min="2588" max="2588" width="32.7109375" style="573" customWidth="1"/>
    <col min="2589" max="2589" width="3.140625" style="573" customWidth="1"/>
    <col min="2590" max="2590" width="6.5703125" style="573" customWidth="1"/>
    <col min="2591" max="2591" width="18.42578125" style="573" customWidth="1"/>
    <col min="2592" max="2593" width="11.42578125" style="573"/>
    <col min="2594" max="2594" width="10.42578125" style="573" bestFit="1" customWidth="1"/>
    <col min="2595" max="2595" width="11" style="573" bestFit="1" customWidth="1"/>
    <col min="2596" max="2598" width="12.140625" style="573" bestFit="1" customWidth="1"/>
    <col min="2599" max="2599" width="11.42578125" style="573"/>
    <col min="2600" max="2600" width="12.140625" style="573" bestFit="1" customWidth="1"/>
    <col min="2601" max="2603" width="11.42578125" style="573"/>
    <col min="2604" max="2604" width="13.140625" style="573" bestFit="1" customWidth="1"/>
    <col min="2605" max="2816" width="11.42578125" style="573"/>
    <col min="2817" max="2817" width="18.28515625" style="573" customWidth="1"/>
    <col min="2818" max="2818" width="19.28515625" style="573" customWidth="1"/>
    <col min="2819" max="2819" width="25.28515625" style="573" customWidth="1"/>
    <col min="2820" max="2820" width="19" style="573" customWidth="1"/>
    <col min="2821" max="2821" width="6.5703125" style="573" customWidth="1"/>
    <col min="2822" max="2822" width="29.42578125" style="573" customWidth="1"/>
    <col min="2823" max="2823" width="13.140625" style="573" customWidth="1"/>
    <col min="2824" max="2824" width="10.5703125" style="573" customWidth="1"/>
    <col min="2825" max="2825" width="20" style="573" customWidth="1"/>
    <col min="2826" max="2826" width="16.42578125" style="573" customWidth="1"/>
    <col min="2827" max="2827" width="8.42578125" style="573" customWidth="1"/>
    <col min="2828" max="2828" width="8.7109375" style="573" customWidth="1"/>
    <col min="2829" max="2829" width="10.85546875" style="573" customWidth="1"/>
    <col min="2830" max="2830" width="18.85546875" style="573" customWidth="1"/>
    <col min="2831" max="2834" width="7" style="573" customWidth="1"/>
    <col min="2835" max="2835" width="6.85546875" style="573" customWidth="1"/>
    <col min="2836" max="2836" width="0" style="573" hidden="1" customWidth="1"/>
    <col min="2837" max="2841" width="8.28515625" style="573" customWidth="1"/>
    <col min="2842" max="2842" width="138.140625" style="573" customWidth="1"/>
    <col min="2843" max="2843" width="59.140625" style="573" customWidth="1"/>
    <col min="2844" max="2844" width="32.7109375" style="573" customWidth="1"/>
    <col min="2845" max="2845" width="3.140625" style="573" customWidth="1"/>
    <col min="2846" max="2846" width="6.5703125" style="573" customWidth="1"/>
    <col min="2847" max="2847" width="18.42578125" style="573" customWidth="1"/>
    <col min="2848" max="2849" width="11.42578125" style="573"/>
    <col min="2850" max="2850" width="10.42578125" style="573" bestFit="1" customWidth="1"/>
    <col min="2851" max="2851" width="11" style="573" bestFit="1" customWidth="1"/>
    <col min="2852" max="2854" width="12.140625" style="573" bestFit="1" customWidth="1"/>
    <col min="2855" max="2855" width="11.42578125" style="573"/>
    <col min="2856" max="2856" width="12.140625" style="573" bestFit="1" customWidth="1"/>
    <col min="2857" max="2859" width="11.42578125" style="573"/>
    <col min="2860" max="2860" width="13.140625" style="573" bestFit="1" customWidth="1"/>
    <col min="2861" max="3072" width="11.42578125" style="573"/>
    <col min="3073" max="3073" width="18.28515625" style="573" customWidth="1"/>
    <col min="3074" max="3074" width="19.28515625" style="573" customWidth="1"/>
    <col min="3075" max="3075" width="25.28515625" style="573" customWidth="1"/>
    <col min="3076" max="3076" width="19" style="573" customWidth="1"/>
    <col min="3077" max="3077" width="6.5703125" style="573" customWidth="1"/>
    <col min="3078" max="3078" width="29.42578125" style="573" customWidth="1"/>
    <col min="3079" max="3079" width="13.140625" style="573" customWidth="1"/>
    <col min="3080" max="3080" width="10.5703125" style="573" customWidth="1"/>
    <col min="3081" max="3081" width="20" style="573" customWidth="1"/>
    <col min="3082" max="3082" width="16.42578125" style="573" customWidth="1"/>
    <col min="3083" max="3083" width="8.42578125" style="573" customWidth="1"/>
    <col min="3084" max="3084" width="8.7109375" style="573" customWidth="1"/>
    <col min="3085" max="3085" width="10.85546875" style="573" customWidth="1"/>
    <col min="3086" max="3086" width="18.85546875" style="573" customWidth="1"/>
    <col min="3087" max="3090" width="7" style="573" customWidth="1"/>
    <col min="3091" max="3091" width="6.85546875" style="573" customWidth="1"/>
    <col min="3092" max="3092" width="0" style="573" hidden="1" customWidth="1"/>
    <col min="3093" max="3097" width="8.28515625" style="573" customWidth="1"/>
    <col min="3098" max="3098" width="138.140625" style="573" customWidth="1"/>
    <col min="3099" max="3099" width="59.140625" style="573" customWidth="1"/>
    <col min="3100" max="3100" width="32.7109375" style="573" customWidth="1"/>
    <col min="3101" max="3101" width="3.140625" style="573" customWidth="1"/>
    <col min="3102" max="3102" width="6.5703125" style="573" customWidth="1"/>
    <col min="3103" max="3103" width="18.42578125" style="573" customWidth="1"/>
    <col min="3104" max="3105" width="11.42578125" style="573"/>
    <col min="3106" max="3106" width="10.42578125" style="573" bestFit="1" customWidth="1"/>
    <col min="3107" max="3107" width="11" style="573" bestFit="1" customWidth="1"/>
    <col min="3108" max="3110" width="12.140625" style="573" bestFit="1" customWidth="1"/>
    <col min="3111" max="3111" width="11.42578125" style="573"/>
    <col min="3112" max="3112" width="12.140625" style="573" bestFit="1" customWidth="1"/>
    <col min="3113" max="3115" width="11.42578125" style="573"/>
    <col min="3116" max="3116" width="13.140625" style="573" bestFit="1" customWidth="1"/>
    <col min="3117" max="3328" width="11.42578125" style="573"/>
    <col min="3329" max="3329" width="18.28515625" style="573" customWidth="1"/>
    <col min="3330" max="3330" width="19.28515625" style="573" customWidth="1"/>
    <col min="3331" max="3331" width="25.28515625" style="573" customWidth="1"/>
    <col min="3332" max="3332" width="19" style="573" customWidth="1"/>
    <col min="3333" max="3333" width="6.5703125" style="573" customWidth="1"/>
    <col min="3334" max="3334" width="29.42578125" style="573" customWidth="1"/>
    <col min="3335" max="3335" width="13.140625" style="573" customWidth="1"/>
    <col min="3336" max="3336" width="10.5703125" style="573" customWidth="1"/>
    <col min="3337" max="3337" width="20" style="573" customWidth="1"/>
    <col min="3338" max="3338" width="16.42578125" style="573" customWidth="1"/>
    <col min="3339" max="3339" width="8.42578125" style="573" customWidth="1"/>
    <col min="3340" max="3340" width="8.7109375" style="573" customWidth="1"/>
    <col min="3341" max="3341" width="10.85546875" style="573" customWidth="1"/>
    <col min="3342" max="3342" width="18.85546875" style="573" customWidth="1"/>
    <col min="3343" max="3346" width="7" style="573" customWidth="1"/>
    <col min="3347" max="3347" width="6.85546875" style="573" customWidth="1"/>
    <col min="3348" max="3348" width="0" style="573" hidden="1" customWidth="1"/>
    <col min="3349" max="3353" width="8.28515625" style="573" customWidth="1"/>
    <col min="3354" max="3354" width="138.140625" style="573" customWidth="1"/>
    <col min="3355" max="3355" width="59.140625" style="573" customWidth="1"/>
    <col min="3356" max="3356" width="32.7109375" style="573" customWidth="1"/>
    <col min="3357" max="3357" width="3.140625" style="573" customWidth="1"/>
    <col min="3358" max="3358" width="6.5703125" style="573" customWidth="1"/>
    <col min="3359" max="3359" width="18.42578125" style="573" customWidth="1"/>
    <col min="3360" max="3361" width="11.42578125" style="573"/>
    <col min="3362" max="3362" width="10.42578125" style="573" bestFit="1" customWidth="1"/>
    <col min="3363" max="3363" width="11" style="573" bestFit="1" customWidth="1"/>
    <col min="3364" max="3366" width="12.140625" style="573" bestFit="1" customWidth="1"/>
    <col min="3367" max="3367" width="11.42578125" style="573"/>
    <col min="3368" max="3368" width="12.140625" style="573" bestFit="1" customWidth="1"/>
    <col min="3369" max="3371" width="11.42578125" style="573"/>
    <col min="3372" max="3372" width="13.140625" style="573" bestFit="1" customWidth="1"/>
    <col min="3373" max="3584" width="11.42578125" style="573"/>
    <col min="3585" max="3585" width="18.28515625" style="573" customWidth="1"/>
    <col min="3586" max="3586" width="19.28515625" style="573" customWidth="1"/>
    <col min="3587" max="3587" width="25.28515625" style="573" customWidth="1"/>
    <col min="3588" max="3588" width="19" style="573" customWidth="1"/>
    <col min="3589" max="3589" width="6.5703125" style="573" customWidth="1"/>
    <col min="3590" max="3590" width="29.42578125" style="573" customWidth="1"/>
    <col min="3591" max="3591" width="13.140625" style="573" customWidth="1"/>
    <col min="3592" max="3592" width="10.5703125" style="573" customWidth="1"/>
    <col min="3593" max="3593" width="20" style="573" customWidth="1"/>
    <col min="3594" max="3594" width="16.42578125" style="573" customWidth="1"/>
    <col min="3595" max="3595" width="8.42578125" style="573" customWidth="1"/>
    <col min="3596" max="3596" width="8.7109375" style="573" customWidth="1"/>
    <col min="3597" max="3597" width="10.85546875" style="573" customWidth="1"/>
    <col min="3598" max="3598" width="18.85546875" style="573" customWidth="1"/>
    <col min="3599" max="3602" width="7" style="573" customWidth="1"/>
    <col min="3603" max="3603" width="6.85546875" style="573" customWidth="1"/>
    <col min="3604" max="3604" width="0" style="573" hidden="1" customWidth="1"/>
    <col min="3605" max="3609" width="8.28515625" style="573" customWidth="1"/>
    <col min="3610" max="3610" width="138.140625" style="573" customWidth="1"/>
    <col min="3611" max="3611" width="59.140625" style="573" customWidth="1"/>
    <col min="3612" max="3612" width="32.7109375" style="573" customWidth="1"/>
    <col min="3613" max="3613" width="3.140625" style="573" customWidth="1"/>
    <col min="3614" max="3614" width="6.5703125" style="573" customWidth="1"/>
    <col min="3615" max="3615" width="18.42578125" style="573" customWidth="1"/>
    <col min="3616" max="3617" width="11.42578125" style="573"/>
    <col min="3618" max="3618" width="10.42578125" style="573" bestFit="1" customWidth="1"/>
    <col min="3619" max="3619" width="11" style="573" bestFit="1" customWidth="1"/>
    <col min="3620" max="3622" width="12.140625" style="573" bestFit="1" customWidth="1"/>
    <col min="3623" max="3623" width="11.42578125" style="573"/>
    <col min="3624" max="3624" width="12.140625" style="573" bestFit="1" customWidth="1"/>
    <col min="3625" max="3627" width="11.42578125" style="573"/>
    <col min="3628" max="3628" width="13.140625" style="573" bestFit="1" customWidth="1"/>
    <col min="3629" max="3840" width="11.42578125" style="573"/>
    <col min="3841" max="3841" width="18.28515625" style="573" customWidth="1"/>
    <col min="3842" max="3842" width="19.28515625" style="573" customWidth="1"/>
    <col min="3843" max="3843" width="25.28515625" style="573" customWidth="1"/>
    <col min="3844" max="3844" width="19" style="573" customWidth="1"/>
    <col min="3845" max="3845" width="6.5703125" style="573" customWidth="1"/>
    <col min="3846" max="3846" width="29.42578125" style="573" customWidth="1"/>
    <col min="3847" max="3847" width="13.140625" style="573" customWidth="1"/>
    <col min="3848" max="3848" width="10.5703125" style="573" customWidth="1"/>
    <col min="3849" max="3849" width="20" style="573" customWidth="1"/>
    <col min="3850" max="3850" width="16.42578125" style="573" customWidth="1"/>
    <col min="3851" max="3851" width="8.42578125" style="573" customWidth="1"/>
    <col min="3852" max="3852" width="8.7109375" style="573" customWidth="1"/>
    <col min="3853" max="3853" width="10.85546875" style="573" customWidth="1"/>
    <col min="3854" max="3854" width="18.85546875" style="573" customWidth="1"/>
    <col min="3855" max="3858" width="7" style="573" customWidth="1"/>
    <col min="3859" max="3859" width="6.85546875" style="573" customWidth="1"/>
    <col min="3860" max="3860" width="0" style="573" hidden="1" customWidth="1"/>
    <col min="3861" max="3865" width="8.28515625" style="573" customWidth="1"/>
    <col min="3866" max="3866" width="138.140625" style="573" customWidth="1"/>
    <col min="3867" max="3867" width="59.140625" style="573" customWidth="1"/>
    <col min="3868" max="3868" width="32.7109375" style="573" customWidth="1"/>
    <col min="3869" max="3869" width="3.140625" style="573" customWidth="1"/>
    <col min="3870" max="3870" width="6.5703125" style="573" customWidth="1"/>
    <col min="3871" max="3871" width="18.42578125" style="573" customWidth="1"/>
    <col min="3872" max="3873" width="11.42578125" style="573"/>
    <col min="3874" max="3874" width="10.42578125" style="573" bestFit="1" customWidth="1"/>
    <col min="3875" max="3875" width="11" style="573" bestFit="1" customWidth="1"/>
    <col min="3876" max="3878" width="12.140625" style="573" bestFit="1" customWidth="1"/>
    <col min="3879" max="3879" width="11.42578125" style="573"/>
    <col min="3880" max="3880" width="12.140625" style="573" bestFit="1" customWidth="1"/>
    <col min="3881" max="3883" width="11.42578125" style="573"/>
    <col min="3884" max="3884" width="13.140625" style="573" bestFit="1" customWidth="1"/>
    <col min="3885" max="4096" width="11.42578125" style="573"/>
    <col min="4097" max="4097" width="18.28515625" style="573" customWidth="1"/>
    <col min="4098" max="4098" width="19.28515625" style="573" customWidth="1"/>
    <col min="4099" max="4099" width="25.28515625" style="573" customWidth="1"/>
    <col min="4100" max="4100" width="19" style="573" customWidth="1"/>
    <col min="4101" max="4101" width="6.5703125" style="573" customWidth="1"/>
    <col min="4102" max="4102" width="29.42578125" style="573" customWidth="1"/>
    <col min="4103" max="4103" width="13.140625" style="573" customWidth="1"/>
    <col min="4104" max="4104" width="10.5703125" style="573" customWidth="1"/>
    <col min="4105" max="4105" width="20" style="573" customWidth="1"/>
    <col min="4106" max="4106" width="16.42578125" style="573" customWidth="1"/>
    <col min="4107" max="4107" width="8.42578125" style="573" customWidth="1"/>
    <col min="4108" max="4108" width="8.7109375" style="573" customWidth="1"/>
    <col min="4109" max="4109" width="10.85546875" style="573" customWidth="1"/>
    <col min="4110" max="4110" width="18.85546875" style="573" customWidth="1"/>
    <col min="4111" max="4114" width="7" style="573" customWidth="1"/>
    <col min="4115" max="4115" width="6.85546875" style="573" customWidth="1"/>
    <col min="4116" max="4116" width="0" style="573" hidden="1" customWidth="1"/>
    <col min="4117" max="4121" width="8.28515625" style="573" customWidth="1"/>
    <col min="4122" max="4122" width="138.140625" style="573" customWidth="1"/>
    <col min="4123" max="4123" width="59.140625" style="573" customWidth="1"/>
    <col min="4124" max="4124" width="32.7109375" style="573" customWidth="1"/>
    <col min="4125" max="4125" width="3.140625" style="573" customWidth="1"/>
    <col min="4126" max="4126" width="6.5703125" style="573" customWidth="1"/>
    <col min="4127" max="4127" width="18.42578125" style="573" customWidth="1"/>
    <col min="4128" max="4129" width="11.42578125" style="573"/>
    <col min="4130" max="4130" width="10.42578125" style="573" bestFit="1" customWidth="1"/>
    <col min="4131" max="4131" width="11" style="573" bestFit="1" customWidth="1"/>
    <col min="4132" max="4134" width="12.140625" style="573" bestFit="1" customWidth="1"/>
    <col min="4135" max="4135" width="11.42578125" style="573"/>
    <col min="4136" max="4136" width="12.140625" style="573" bestFit="1" customWidth="1"/>
    <col min="4137" max="4139" width="11.42578125" style="573"/>
    <col min="4140" max="4140" width="13.140625" style="573" bestFit="1" customWidth="1"/>
    <col min="4141" max="4352" width="11.42578125" style="573"/>
    <col min="4353" max="4353" width="18.28515625" style="573" customWidth="1"/>
    <col min="4354" max="4354" width="19.28515625" style="573" customWidth="1"/>
    <col min="4355" max="4355" width="25.28515625" style="573" customWidth="1"/>
    <col min="4356" max="4356" width="19" style="573" customWidth="1"/>
    <col min="4357" max="4357" width="6.5703125" style="573" customWidth="1"/>
    <col min="4358" max="4358" width="29.42578125" style="573" customWidth="1"/>
    <col min="4359" max="4359" width="13.140625" style="573" customWidth="1"/>
    <col min="4360" max="4360" width="10.5703125" style="573" customWidth="1"/>
    <col min="4361" max="4361" width="20" style="573" customWidth="1"/>
    <col min="4362" max="4362" width="16.42578125" style="573" customWidth="1"/>
    <col min="4363" max="4363" width="8.42578125" style="573" customWidth="1"/>
    <col min="4364" max="4364" width="8.7109375" style="573" customWidth="1"/>
    <col min="4365" max="4365" width="10.85546875" style="573" customWidth="1"/>
    <col min="4366" max="4366" width="18.85546875" style="573" customWidth="1"/>
    <col min="4367" max="4370" width="7" style="573" customWidth="1"/>
    <col min="4371" max="4371" width="6.85546875" style="573" customWidth="1"/>
    <col min="4372" max="4372" width="0" style="573" hidden="1" customWidth="1"/>
    <col min="4373" max="4377" width="8.28515625" style="573" customWidth="1"/>
    <col min="4378" max="4378" width="138.140625" style="573" customWidth="1"/>
    <col min="4379" max="4379" width="59.140625" style="573" customWidth="1"/>
    <col min="4380" max="4380" width="32.7109375" style="573" customWidth="1"/>
    <col min="4381" max="4381" width="3.140625" style="573" customWidth="1"/>
    <col min="4382" max="4382" width="6.5703125" style="573" customWidth="1"/>
    <col min="4383" max="4383" width="18.42578125" style="573" customWidth="1"/>
    <col min="4384" max="4385" width="11.42578125" style="573"/>
    <col min="4386" max="4386" width="10.42578125" style="573" bestFit="1" customWidth="1"/>
    <col min="4387" max="4387" width="11" style="573" bestFit="1" customWidth="1"/>
    <col min="4388" max="4390" width="12.140625" style="573" bestFit="1" customWidth="1"/>
    <col min="4391" max="4391" width="11.42578125" style="573"/>
    <col min="4392" max="4392" width="12.140625" style="573" bestFit="1" customWidth="1"/>
    <col min="4393" max="4395" width="11.42578125" style="573"/>
    <col min="4396" max="4396" width="13.140625" style="573" bestFit="1" customWidth="1"/>
    <col min="4397" max="4608" width="11.42578125" style="573"/>
    <col min="4609" max="4609" width="18.28515625" style="573" customWidth="1"/>
    <col min="4610" max="4610" width="19.28515625" style="573" customWidth="1"/>
    <col min="4611" max="4611" width="25.28515625" style="573" customWidth="1"/>
    <col min="4612" max="4612" width="19" style="573" customWidth="1"/>
    <col min="4613" max="4613" width="6.5703125" style="573" customWidth="1"/>
    <col min="4614" max="4614" width="29.42578125" style="573" customWidth="1"/>
    <col min="4615" max="4615" width="13.140625" style="573" customWidth="1"/>
    <col min="4616" max="4616" width="10.5703125" style="573" customWidth="1"/>
    <col min="4617" max="4617" width="20" style="573" customWidth="1"/>
    <col min="4618" max="4618" width="16.42578125" style="573" customWidth="1"/>
    <col min="4619" max="4619" width="8.42578125" style="573" customWidth="1"/>
    <col min="4620" max="4620" width="8.7109375" style="573" customWidth="1"/>
    <col min="4621" max="4621" width="10.85546875" style="573" customWidth="1"/>
    <col min="4622" max="4622" width="18.85546875" style="573" customWidth="1"/>
    <col min="4623" max="4626" width="7" style="573" customWidth="1"/>
    <col min="4627" max="4627" width="6.85546875" style="573" customWidth="1"/>
    <col min="4628" max="4628" width="0" style="573" hidden="1" customWidth="1"/>
    <col min="4629" max="4633" width="8.28515625" style="573" customWidth="1"/>
    <col min="4634" max="4634" width="138.140625" style="573" customWidth="1"/>
    <col min="4635" max="4635" width="59.140625" style="573" customWidth="1"/>
    <col min="4636" max="4636" width="32.7109375" style="573" customWidth="1"/>
    <col min="4637" max="4637" width="3.140625" style="573" customWidth="1"/>
    <col min="4638" max="4638" width="6.5703125" style="573" customWidth="1"/>
    <col min="4639" max="4639" width="18.42578125" style="573" customWidth="1"/>
    <col min="4640" max="4641" width="11.42578125" style="573"/>
    <col min="4642" max="4642" width="10.42578125" style="573" bestFit="1" customWidth="1"/>
    <col min="4643" max="4643" width="11" style="573" bestFit="1" customWidth="1"/>
    <col min="4644" max="4646" width="12.140625" style="573" bestFit="1" customWidth="1"/>
    <col min="4647" max="4647" width="11.42578125" style="573"/>
    <col min="4648" max="4648" width="12.140625" style="573" bestFit="1" customWidth="1"/>
    <col min="4649" max="4651" width="11.42578125" style="573"/>
    <col min="4652" max="4652" width="13.140625" style="573" bestFit="1" customWidth="1"/>
    <col min="4653" max="4864" width="11.42578125" style="573"/>
    <col min="4865" max="4865" width="18.28515625" style="573" customWidth="1"/>
    <col min="4866" max="4866" width="19.28515625" style="573" customWidth="1"/>
    <col min="4867" max="4867" width="25.28515625" style="573" customWidth="1"/>
    <col min="4868" max="4868" width="19" style="573" customWidth="1"/>
    <col min="4869" max="4869" width="6.5703125" style="573" customWidth="1"/>
    <col min="4870" max="4870" width="29.42578125" style="573" customWidth="1"/>
    <col min="4871" max="4871" width="13.140625" style="573" customWidth="1"/>
    <col min="4872" max="4872" width="10.5703125" style="573" customWidth="1"/>
    <col min="4873" max="4873" width="20" style="573" customWidth="1"/>
    <col min="4874" max="4874" width="16.42578125" style="573" customWidth="1"/>
    <col min="4875" max="4875" width="8.42578125" style="573" customWidth="1"/>
    <col min="4876" max="4876" width="8.7109375" style="573" customWidth="1"/>
    <col min="4877" max="4877" width="10.85546875" style="573" customWidth="1"/>
    <col min="4878" max="4878" width="18.85546875" style="573" customWidth="1"/>
    <col min="4879" max="4882" width="7" style="573" customWidth="1"/>
    <col min="4883" max="4883" width="6.85546875" style="573" customWidth="1"/>
    <col min="4884" max="4884" width="0" style="573" hidden="1" customWidth="1"/>
    <col min="4885" max="4889" width="8.28515625" style="573" customWidth="1"/>
    <col min="4890" max="4890" width="138.140625" style="573" customWidth="1"/>
    <col min="4891" max="4891" width="59.140625" style="573" customWidth="1"/>
    <col min="4892" max="4892" width="32.7109375" style="573" customWidth="1"/>
    <col min="4893" max="4893" width="3.140625" style="573" customWidth="1"/>
    <col min="4894" max="4894" width="6.5703125" style="573" customWidth="1"/>
    <col min="4895" max="4895" width="18.42578125" style="573" customWidth="1"/>
    <col min="4896" max="4897" width="11.42578125" style="573"/>
    <col min="4898" max="4898" width="10.42578125" style="573" bestFit="1" customWidth="1"/>
    <col min="4899" max="4899" width="11" style="573" bestFit="1" customWidth="1"/>
    <col min="4900" max="4902" width="12.140625" style="573" bestFit="1" customWidth="1"/>
    <col min="4903" max="4903" width="11.42578125" style="573"/>
    <col min="4904" max="4904" width="12.140625" style="573" bestFit="1" customWidth="1"/>
    <col min="4905" max="4907" width="11.42578125" style="573"/>
    <col min="4908" max="4908" width="13.140625" style="573" bestFit="1" customWidth="1"/>
    <col min="4909" max="5120" width="11.42578125" style="573"/>
    <col min="5121" max="5121" width="18.28515625" style="573" customWidth="1"/>
    <col min="5122" max="5122" width="19.28515625" style="573" customWidth="1"/>
    <col min="5123" max="5123" width="25.28515625" style="573" customWidth="1"/>
    <col min="5124" max="5124" width="19" style="573" customWidth="1"/>
    <col min="5125" max="5125" width="6.5703125" style="573" customWidth="1"/>
    <col min="5126" max="5126" width="29.42578125" style="573" customWidth="1"/>
    <col min="5127" max="5127" width="13.140625" style="573" customWidth="1"/>
    <col min="5128" max="5128" width="10.5703125" style="573" customWidth="1"/>
    <col min="5129" max="5129" width="20" style="573" customWidth="1"/>
    <col min="5130" max="5130" width="16.42578125" style="573" customWidth="1"/>
    <col min="5131" max="5131" width="8.42578125" style="573" customWidth="1"/>
    <col min="5132" max="5132" width="8.7109375" style="573" customWidth="1"/>
    <col min="5133" max="5133" width="10.85546875" style="573" customWidth="1"/>
    <col min="5134" max="5134" width="18.85546875" style="573" customWidth="1"/>
    <col min="5135" max="5138" width="7" style="573" customWidth="1"/>
    <col min="5139" max="5139" width="6.85546875" style="573" customWidth="1"/>
    <col min="5140" max="5140" width="0" style="573" hidden="1" customWidth="1"/>
    <col min="5141" max="5145" width="8.28515625" style="573" customWidth="1"/>
    <col min="5146" max="5146" width="138.140625" style="573" customWidth="1"/>
    <col min="5147" max="5147" width="59.140625" style="573" customWidth="1"/>
    <col min="5148" max="5148" width="32.7109375" style="573" customWidth="1"/>
    <col min="5149" max="5149" width="3.140625" style="573" customWidth="1"/>
    <col min="5150" max="5150" width="6.5703125" style="573" customWidth="1"/>
    <col min="5151" max="5151" width="18.42578125" style="573" customWidth="1"/>
    <col min="5152" max="5153" width="11.42578125" style="573"/>
    <col min="5154" max="5154" width="10.42578125" style="573" bestFit="1" customWidth="1"/>
    <col min="5155" max="5155" width="11" style="573" bestFit="1" customWidth="1"/>
    <col min="5156" max="5158" width="12.140625" style="573" bestFit="1" customWidth="1"/>
    <col min="5159" max="5159" width="11.42578125" style="573"/>
    <col min="5160" max="5160" width="12.140625" style="573" bestFit="1" customWidth="1"/>
    <col min="5161" max="5163" width="11.42578125" style="573"/>
    <col min="5164" max="5164" width="13.140625" style="573" bestFit="1" customWidth="1"/>
    <col min="5165" max="5376" width="11.42578125" style="573"/>
    <col min="5377" max="5377" width="18.28515625" style="573" customWidth="1"/>
    <col min="5378" max="5378" width="19.28515625" style="573" customWidth="1"/>
    <col min="5379" max="5379" width="25.28515625" style="573" customWidth="1"/>
    <col min="5380" max="5380" width="19" style="573" customWidth="1"/>
    <col min="5381" max="5381" width="6.5703125" style="573" customWidth="1"/>
    <col min="5382" max="5382" width="29.42578125" style="573" customWidth="1"/>
    <col min="5383" max="5383" width="13.140625" style="573" customWidth="1"/>
    <col min="5384" max="5384" width="10.5703125" style="573" customWidth="1"/>
    <col min="5385" max="5385" width="20" style="573" customWidth="1"/>
    <col min="5386" max="5386" width="16.42578125" style="573" customWidth="1"/>
    <col min="5387" max="5387" width="8.42578125" style="573" customWidth="1"/>
    <col min="5388" max="5388" width="8.7109375" style="573" customWidth="1"/>
    <col min="5389" max="5389" width="10.85546875" style="573" customWidth="1"/>
    <col min="5390" max="5390" width="18.85546875" style="573" customWidth="1"/>
    <col min="5391" max="5394" width="7" style="573" customWidth="1"/>
    <col min="5395" max="5395" width="6.85546875" style="573" customWidth="1"/>
    <col min="5396" max="5396" width="0" style="573" hidden="1" customWidth="1"/>
    <col min="5397" max="5401" width="8.28515625" style="573" customWidth="1"/>
    <col min="5402" max="5402" width="138.140625" style="573" customWidth="1"/>
    <col min="5403" max="5403" width="59.140625" style="573" customWidth="1"/>
    <col min="5404" max="5404" width="32.7109375" style="573" customWidth="1"/>
    <col min="5405" max="5405" width="3.140625" style="573" customWidth="1"/>
    <col min="5406" max="5406" width="6.5703125" style="573" customWidth="1"/>
    <col min="5407" max="5407" width="18.42578125" style="573" customWidth="1"/>
    <col min="5408" max="5409" width="11.42578125" style="573"/>
    <col min="5410" max="5410" width="10.42578125" style="573" bestFit="1" customWidth="1"/>
    <col min="5411" max="5411" width="11" style="573" bestFit="1" customWidth="1"/>
    <col min="5412" max="5414" width="12.140625" style="573" bestFit="1" customWidth="1"/>
    <col min="5415" max="5415" width="11.42578125" style="573"/>
    <col min="5416" max="5416" width="12.140625" style="573" bestFit="1" customWidth="1"/>
    <col min="5417" max="5419" width="11.42578125" style="573"/>
    <col min="5420" max="5420" width="13.140625" style="573" bestFit="1" customWidth="1"/>
    <col min="5421" max="5632" width="11.42578125" style="573"/>
    <col min="5633" max="5633" width="18.28515625" style="573" customWidth="1"/>
    <col min="5634" max="5634" width="19.28515625" style="573" customWidth="1"/>
    <col min="5635" max="5635" width="25.28515625" style="573" customWidth="1"/>
    <col min="5636" max="5636" width="19" style="573" customWidth="1"/>
    <col min="5637" max="5637" width="6.5703125" style="573" customWidth="1"/>
    <col min="5638" max="5638" width="29.42578125" style="573" customWidth="1"/>
    <col min="5639" max="5639" width="13.140625" style="573" customWidth="1"/>
    <col min="5640" max="5640" width="10.5703125" style="573" customWidth="1"/>
    <col min="5641" max="5641" width="20" style="573" customWidth="1"/>
    <col min="5642" max="5642" width="16.42578125" style="573" customWidth="1"/>
    <col min="5643" max="5643" width="8.42578125" style="573" customWidth="1"/>
    <col min="5644" max="5644" width="8.7109375" style="573" customWidth="1"/>
    <col min="5645" max="5645" width="10.85546875" style="573" customWidth="1"/>
    <col min="5646" max="5646" width="18.85546875" style="573" customWidth="1"/>
    <col min="5647" max="5650" width="7" style="573" customWidth="1"/>
    <col min="5651" max="5651" width="6.85546875" style="573" customWidth="1"/>
    <col min="5652" max="5652" width="0" style="573" hidden="1" customWidth="1"/>
    <col min="5653" max="5657" width="8.28515625" style="573" customWidth="1"/>
    <col min="5658" max="5658" width="138.140625" style="573" customWidth="1"/>
    <col min="5659" max="5659" width="59.140625" style="573" customWidth="1"/>
    <col min="5660" max="5660" width="32.7109375" style="573" customWidth="1"/>
    <col min="5661" max="5661" width="3.140625" style="573" customWidth="1"/>
    <col min="5662" max="5662" width="6.5703125" style="573" customWidth="1"/>
    <col min="5663" max="5663" width="18.42578125" style="573" customWidth="1"/>
    <col min="5664" max="5665" width="11.42578125" style="573"/>
    <col min="5666" max="5666" width="10.42578125" style="573" bestFit="1" customWidth="1"/>
    <col min="5667" max="5667" width="11" style="573" bestFit="1" customWidth="1"/>
    <col min="5668" max="5670" width="12.140625" style="573" bestFit="1" customWidth="1"/>
    <col min="5671" max="5671" width="11.42578125" style="573"/>
    <col min="5672" max="5672" width="12.140625" style="573" bestFit="1" customWidth="1"/>
    <col min="5673" max="5675" width="11.42578125" style="573"/>
    <col min="5676" max="5676" width="13.140625" style="573" bestFit="1" customWidth="1"/>
    <col min="5677" max="5888" width="11.42578125" style="573"/>
    <col min="5889" max="5889" width="18.28515625" style="573" customWidth="1"/>
    <col min="5890" max="5890" width="19.28515625" style="573" customWidth="1"/>
    <col min="5891" max="5891" width="25.28515625" style="573" customWidth="1"/>
    <col min="5892" max="5892" width="19" style="573" customWidth="1"/>
    <col min="5893" max="5893" width="6.5703125" style="573" customWidth="1"/>
    <col min="5894" max="5894" width="29.42578125" style="573" customWidth="1"/>
    <col min="5895" max="5895" width="13.140625" style="573" customWidth="1"/>
    <col min="5896" max="5896" width="10.5703125" style="573" customWidth="1"/>
    <col min="5897" max="5897" width="20" style="573" customWidth="1"/>
    <col min="5898" max="5898" width="16.42578125" style="573" customWidth="1"/>
    <col min="5899" max="5899" width="8.42578125" style="573" customWidth="1"/>
    <col min="5900" max="5900" width="8.7109375" style="573" customWidth="1"/>
    <col min="5901" max="5901" width="10.85546875" style="573" customWidth="1"/>
    <col min="5902" max="5902" width="18.85546875" style="573" customWidth="1"/>
    <col min="5903" max="5906" width="7" style="573" customWidth="1"/>
    <col min="5907" max="5907" width="6.85546875" style="573" customWidth="1"/>
    <col min="5908" max="5908" width="0" style="573" hidden="1" customWidth="1"/>
    <col min="5909" max="5913" width="8.28515625" style="573" customWidth="1"/>
    <col min="5914" max="5914" width="138.140625" style="573" customWidth="1"/>
    <col min="5915" max="5915" width="59.140625" style="573" customWidth="1"/>
    <col min="5916" max="5916" width="32.7109375" style="573" customWidth="1"/>
    <col min="5917" max="5917" width="3.140625" style="573" customWidth="1"/>
    <col min="5918" max="5918" width="6.5703125" style="573" customWidth="1"/>
    <col min="5919" max="5919" width="18.42578125" style="573" customWidth="1"/>
    <col min="5920" max="5921" width="11.42578125" style="573"/>
    <col min="5922" max="5922" width="10.42578125" style="573" bestFit="1" customWidth="1"/>
    <col min="5923" max="5923" width="11" style="573" bestFit="1" customWidth="1"/>
    <col min="5924" max="5926" width="12.140625" style="573" bestFit="1" customWidth="1"/>
    <col min="5927" max="5927" width="11.42578125" style="573"/>
    <col min="5928" max="5928" width="12.140625" style="573" bestFit="1" customWidth="1"/>
    <col min="5929" max="5931" width="11.42578125" style="573"/>
    <col min="5932" max="5932" width="13.140625" style="573" bestFit="1" customWidth="1"/>
    <col min="5933" max="6144" width="11.42578125" style="573"/>
    <col min="6145" max="6145" width="18.28515625" style="573" customWidth="1"/>
    <col min="6146" max="6146" width="19.28515625" style="573" customWidth="1"/>
    <col min="6147" max="6147" width="25.28515625" style="573" customWidth="1"/>
    <col min="6148" max="6148" width="19" style="573" customWidth="1"/>
    <col min="6149" max="6149" width="6.5703125" style="573" customWidth="1"/>
    <col min="6150" max="6150" width="29.42578125" style="573" customWidth="1"/>
    <col min="6151" max="6151" width="13.140625" style="573" customWidth="1"/>
    <col min="6152" max="6152" width="10.5703125" style="573" customWidth="1"/>
    <col min="6153" max="6153" width="20" style="573" customWidth="1"/>
    <col min="6154" max="6154" width="16.42578125" style="573" customWidth="1"/>
    <col min="6155" max="6155" width="8.42578125" style="573" customWidth="1"/>
    <col min="6156" max="6156" width="8.7109375" style="573" customWidth="1"/>
    <col min="6157" max="6157" width="10.85546875" style="573" customWidth="1"/>
    <col min="6158" max="6158" width="18.85546875" style="573" customWidth="1"/>
    <col min="6159" max="6162" width="7" style="573" customWidth="1"/>
    <col min="6163" max="6163" width="6.85546875" style="573" customWidth="1"/>
    <col min="6164" max="6164" width="0" style="573" hidden="1" customWidth="1"/>
    <col min="6165" max="6169" width="8.28515625" style="573" customWidth="1"/>
    <col min="6170" max="6170" width="138.140625" style="573" customWidth="1"/>
    <col min="6171" max="6171" width="59.140625" style="573" customWidth="1"/>
    <col min="6172" max="6172" width="32.7109375" style="573" customWidth="1"/>
    <col min="6173" max="6173" width="3.140625" style="573" customWidth="1"/>
    <col min="6174" max="6174" width="6.5703125" style="573" customWidth="1"/>
    <col min="6175" max="6175" width="18.42578125" style="573" customWidth="1"/>
    <col min="6176" max="6177" width="11.42578125" style="573"/>
    <col min="6178" max="6178" width="10.42578125" style="573" bestFit="1" customWidth="1"/>
    <col min="6179" max="6179" width="11" style="573" bestFit="1" customWidth="1"/>
    <col min="6180" max="6182" width="12.140625" style="573" bestFit="1" customWidth="1"/>
    <col min="6183" max="6183" width="11.42578125" style="573"/>
    <col min="6184" max="6184" width="12.140625" style="573" bestFit="1" customWidth="1"/>
    <col min="6185" max="6187" width="11.42578125" style="573"/>
    <col min="6188" max="6188" width="13.140625" style="573" bestFit="1" customWidth="1"/>
    <col min="6189" max="6400" width="11.42578125" style="573"/>
    <col min="6401" max="6401" width="18.28515625" style="573" customWidth="1"/>
    <col min="6402" max="6402" width="19.28515625" style="573" customWidth="1"/>
    <col min="6403" max="6403" width="25.28515625" style="573" customWidth="1"/>
    <col min="6404" max="6404" width="19" style="573" customWidth="1"/>
    <col min="6405" max="6405" width="6.5703125" style="573" customWidth="1"/>
    <col min="6406" max="6406" width="29.42578125" style="573" customWidth="1"/>
    <col min="6407" max="6407" width="13.140625" style="573" customWidth="1"/>
    <col min="6408" max="6408" width="10.5703125" style="573" customWidth="1"/>
    <col min="6409" max="6409" width="20" style="573" customWidth="1"/>
    <col min="6410" max="6410" width="16.42578125" style="573" customWidth="1"/>
    <col min="6411" max="6411" width="8.42578125" style="573" customWidth="1"/>
    <col min="6412" max="6412" width="8.7109375" style="573" customWidth="1"/>
    <col min="6413" max="6413" width="10.85546875" style="573" customWidth="1"/>
    <col min="6414" max="6414" width="18.85546875" style="573" customWidth="1"/>
    <col min="6415" max="6418" width="7" style="573" customWidth="1"/>
    <col min="6419" max="6419" width="6.85546875" style="573" customWidth="1"/>
    <col min="6420" max="6420" width="0" style="573" hidden="1" customWidth="1"/>
    <col min="6421" max="6425" width="8.28515625" style="573" customWidth="1"/>
    <col min="6426" max="6426" width="138.140625" style="573" customWidth="1"/>
    <col min="6427" max="6427" width="59.140625" style="573" customWidth="1"/>
    <col min="6428" max="6428" width="32.7109375" style="573" customWidth="1"/>
    <col min="6429" max="6429" width="3.140625" style="573" customWidth="1"/>
    <col min="6430" max="6430" width="6.5703125" style="573" customWidth="1"/>
    <col min="6431" max="6431" width="18.42578125" style="573" customWidth="1"/>
    <col min="6432" max="6433" width="11.42578125" style="573"/>
    <col min="6434" max="6434" width="10.42578125" style="573" bestFit="1" customWidth="1"/>
    <col min="6435" max="6435" width="11" style="573" bestFit="1" customWidth="1"/>
    <col min="6436" max="6438" width="12.140625" style="573" bestFit="1" customWidth="1"/>
    <col min="6439" max="6439" width="11.42578125" style="573"/>
    <col min="6440" max="6440" width="12.140625" style="573" bestFit="1" customWidth="1"/>
    <col min="6441" max="6443" width="11.42578125" style="573"/>
    <col min="6444" max="6444" width="13.140625" style="573" bestFit="1" customWidth="1"/>
    <col min="6445" max="6656" width="11.42578125" style="573"/>
    <col min="6657" max="6657" width="18.28515625" style="573" customWidth="1"/>
    <col min="6658" max="6658" width="19.28515625" style="573" customWidth="1"/>
    <col min="6659" max="6659" width="25.28515625" style="573" customWidth="1"/>
    <col min="6660" max="6660" width="19" style="573" customWidth="1"/>
    <col min="6661" max="6661" width="6.5703125" style="573" customWidth="1"/>
    <col min="6662" max="6662" width="29.42578125" style="573" customWidth="1"/>
    <col min="6663" max="6663" width="13.140625" style="573" customWidth="1"/>
    <col min="6664" max="6664" width="10.5703125" style="573" customWidth="1"/>
    <col min="6665" max="6665" width="20" style="573" customWidth="1"/>
    <col min="6666" max="6666" width="16.42578125" style="573" customWidth="1"/>
    <col min="6667" max="6667" width="8.42578125" style="573" customWidth="1"/>
    <col min="6668" max="6668" width="8.7109375" style="573" customWidth="1"/>
    <col min="6669" max="6669" width="10.85546875" style="573" customWidth="1"/>
    <col min="6670" max="6670" width="18.85546875" style="573" customWidth="1"/>
    <col min="6671" max="6674" width="7" style="573" customWidth="1"/>
    <col min="6675" max="6675" width="6.85546875" style="573" customWidth="1"/>
    <col min="6676" max="6676" width="0" style="573" hidden="1" customWidth="1"/>
    <col min="6677" max="6681" width="8.28515625" style="573" customWidth="1"/>
    <col min="6682" max="6682" width="138.140625" style="573" customWidth="1"/>
    <col min="6683" max="6683" width="59.140625" style="573" customWidth="1"/>
    <col min="6684" max="6684" width="32.7109375" style="573" customWidth="1"/>
    <col min="6685" max="6685" width="3.140625" style="573" customWidth="1"/>
    <col min="6686" max="6686" width="6.5703125" style="573" customWidth="1"/>
    <col min="6687" max="6687" width="18.42578125" style="573" customWidth="1"/>
    <col min="6688" max="6689" width="11.42578125" style="573"/>
    <col min="6690" max="6690" width="10.42578125" style="573" bestFit="1" customWidth="1"/>
    <col min="6691" max="6691" width="11" style="573" bestFit="1" customWidth="1"/>
    <col min="6692" max="6694" width="12.140625" style="573" bestFit="1" customWidth="1"/>
    <col min="6695" max="6695" width="11.42578125" style="573"/>
    <col min="6696" max="6696" width="12.140625" style="573" bestFit="1" customWidth="1"/>
    <col min="6697" max="6699" width="11.42578125" style="573"/>
    <col min="6700" max="6700" width="13.140625" style="573" bestFit="1" customWidth="1"/>
    <col min="6701" max="6912" width="11.42578125" style="573"/>
    <col min="6913" max="6913" width="18.28515625" style="573" customWidth="1"/>
    <col min="6914" max="6914" width="19.28515625" style="573" customWidth="1"/>
    <col min="6915" max="6915" width="25.28515625" style="573" customWidth="1"/>
    <col min="6916" max="6916" width="19" style="573" customWidth="1"/>
    <col min="6917" max="6917" width="6.5703125" style="573" customWidth="1"/>
    <col min="6918" max="6918" width="29.42578125" style="573" customWidth="1"/>
    <col min="6919" max="6919" width="13.140625" style="573" customWidth="1"/>
    <col min="6920" max="6920" width="10.5703125" style="573" customWidth="1"/>
    <col min="6921" max="6921" width="20" style="573" customWidth="1"/>
    <col min="6922" max="6922" width="16.42578125" style="573" customWidth="1"/>
    <col min="6923" max="6923" width="8.42578125" style="573" customWidth="1"/>
    <col min="6924" max="6924" width="8.7109375" style="573" customWidth="1"/>
    <col min="6925" max="6925" width="10.85546875" style="573" customWidth="1"/>
    <col min="6926" max="6926" width="18.85546875" style="573" customWidth="1"/>
    <col min="6927" max="6930" width="7" style="573" customWidth="1"/>
    <col min="6931" max="6931" width="6.85546875" style="573" customWidth="1"/>
    <col min="6932" max="6932" width="0" style="573" hidden="1" customWidth="1"/>
    <col min="6933" max="6937" width="8.28515625" style="573" customWidth="1"/>
    <col min="6938" max="6938" width="138.140625" style="573" customWidth="1"/>
    <col min="6939" max="6939" width="59.140625" style="573" customWidth="1"/>
    <col min="6940" max="6940" width="32.7109375" style="573" customWidth="1"/>
    <col min="6941" max="6941" width="3.140625" style="573" customWidth="1"/>
    <col min="6942" max="6942" width="6.5703125" style="573" customWidth="1"/>
    <col min="6943" max="6943" width="18.42578125" style="573" customWidth="1"/>
    <col min="6944" max="6945" width="11.42578125" style="573"/>
    <col min="6946" max="6946" width="10.42578125" style="573" bestFit="1" customWidth="1"/>
    <col min="6947" max="6947" width="11" style="573" bestFit="1" customWidth="1"/>
    <col min="6948" max="6950" width="12.140625" style="573" bestFit="1" customWidth="1"/>
    <col min="6951" max="6951" width="11.42578125" style="573"/>
    <col min="6952" max="6952" width="12.140625" style="573" bestFit="1" customWidth="1"/>
    <col min="6953" max="6955" width="11.42578125" style="573"/>
    <col min="6956" max="6956" width="13.140625" style="573" bestFit="1" customWidth="1"/>
    <col min="6957" max="7168" width="11.42578125" style="573"/>
    <col min="7169" max="7169" width="18.28515625" style="573" customWidth="1"/>
    <col min="7170" max="7170" width="19.28515625" style="573" customWidth="1"/>
    <col min="7171" max="7171" width="25.28515625" style="573" customWidth="1"/>
    <col min="7172" max="7172" width="19" style="573" customWidth="1"/>
    <col min="7173" max="7173" width="6.5703125" style="573" customWidth="1"/>
    <col min="7174" max="7174" width="29.42578125" style="573" customWidth="1"/>
    <col min="7175" max="7175" width="13.140625" style="573" customWidth="1"/>
    <col min="7176" max="7176" width="10.5703125" style="573" customWidth="1"/>
    <col min="7177" max="7177" width="20" style="573" customWidth="1"/>
    <col min="7178" max="7178" width="16.42578125" style="573" customWidth="1"/>
    <col min="7179" max="7179" width="8.42578125" style="573" customWidth="1"/>
    <col min="7180" max="7180" width="8.7109375" style="573" customWidth="1"/>
    <col min="7181" max="7181" width="10.85546875" style="573" customWidth="1"/>
    <col min="7182" max="7182" width="18.85546875" style="573" customWidth="1"/>
    <col min="7183" max="7186" width="7" style="573" customWidth="1"/>
    <col min="7187" max="7187" width="6.85546875" style="573" customWidth="1"/>
    <col min="7188" max="7188" width="0" style="573" hidden="1" customWidth="1"/>
    <col min="7189" max="7193" width="8.28515625" style="573" customWidth="1"/>
    <col min="7194" max="7194" width="138.140625" style="573" customWidth="1"/>
    <col min="7195" max="7195" width="59.140625" style="573" customWidth="1"/>
    <col min="7196" max="7196" width="32.7109375" style="573" customWidth="1"/>
    <col min="7197" max="7197" width="3.140625" style="573" customWidth="1"/>
    <col min="7198" max="7198" width="6.5703125" style="573" customWidth="1"/>
    <col min="7199" max="7199" width="18.42578125" style="573" customWidth="1"/>
    <col min="7200" max="7201" width="11.42578125" style="573"/>
    <col min="7202" max="7202" width="10.42578125" style="573" bestFit="1" customWidth="1"/>
    <col min="7203" max="7203" width="11" style="573" bestFit="1" customWidth="1"/>
    <col min="7204" max="7206" width="12.140625" style="573" bestFit="1" customWidth="1"/>
    <col min="7207" max="7207" width="11.42578125" style="573"/>
    <col min="7208" max="7208" width="12.140625" style="573" bestFit="1" customWidth="1"/>
    <col min="7209" max="7211" width="11.42578125" style="573"/>
    <col min="7212" max="7212" width="13.140625" style="573" bestFit="1" customWidth="1"/>
    <col min="7213" max="7424" width="11.42578125" style="573"/>
    <col min="7425" max="7425" width="18.28515625" style="573" customWidth="1"/>
    <col min="7426" max="7426" width="19.28515625" style="573" customWidth="1"/>
    <col min="7427" max="7427" width="25.28515625" style="573" customWidth="1"/>
    <col min="7428" max="7428" width="19" style="573" customWidth="1"/>
    <col min="7429" max="7429" width="6.5703125" style="573" customWidth="1"/>
    <col min="7430" max="7430" width="29.42578125" style="573" customWidth="1"/>
    <col min="7431" max="7431" width="13.140625" style="573" customWidth="1"/>
    <col min="7432" max="7432" width="10.5703125" style="573" customWidth="1"/>
    <col min="7433" max="7433" width="20" style="573" customWidth="1"/>
    <col min="7434" max="7434" width="16.42578125" style="573" customWidth="1"/>
    <col min="7435" max="7435" width="8.42578125" style="573" customWidth="1"/>
    <col min="7436" max="7436" width="8.7109375" style="573" customWidth="1"/>
    <col min="7437" max="7437" width="10.85546875" style="573" customWidth="1"/>
    <col min="7438" max="7438" width="18.85546875" style="573" customWidth="1"/>
    <col min="7439" max="7442" width="7" style="573" customWidth="1"/>
    <col min="7443" max="7443" width="6.85546875" style="573" customWidth="1"/>
    <col min="7444" max="7444" width="0" style="573" hidden="1" customWidth="1"/>
    <col min="7445" max="7449" width="8.28515625" style="573" customWidth="1"/>
    <col min="7450" max="7450" width="138.140625" style="573" customWidth="1"/>
    <col min="7451" max="7451" width="59.140625" style="573" customWidth="1"/>
    <col min="7452" max="7452" width="32.7109375" style="573" customWidth="1"/>
    <col min="7453" max="7453" width="3.140625" style="573" customWidth="1"/>
    <col min="7454" max="7454" width="6.5703125" style="573" customWidth="1"/>
    <col min="7455" max="7455" width="18.42578125" style="573" customWidth="1"/>
    <col min="7456" max="7457" width="11.42578125" style="573"/>
    <col min="7458" max="7458" width="10.42578125" style="573" bestFit="1" customWidth="1"/>
    <col min="7459" max="7459" width="11" style="573" bestFit="1" customWidth="1"/>
    <col min="7460" max="7462" width="12.140625" style="573" bestFit="1" customWidth="1"/>
    <col min="7463" max="7463" width="11.42578125" style="573"/>
    <col min="7464" max="7464" width="12.140625" style="573" bestFit="1" customWidth="1"/>
    <col min="7465" max="7467" width="11.42578125" style="573"/>
    <col min="7468" max="7468" width="13.140625" style="573" bestFit="1" customWidth="1"/>
    <col min="7469" max="7680" width="11.42578125" style="573"/>
    <col min="7681" max="7681" width="18.28515625" style="573" customWidth="1"/>
    <col min="7682" max="7682" width="19.28515625" style="573" customWidth="1"/>
    <col min="7683" max="7683" width="25.28515625" style="573" customWidth="1"/>
    <col min="7684" max="7684" width="19" style="573" customWidth="1"/>
    <col min="7685" max="7685" width="6.5703125" style="573" customWidth="1"/>
    <col min="7686" max="7686" width="29.42578125" style="573" customWidth="1"/>
    <col min="7687" max="7687" width="13.140625" style="573" customWidth="1"/>
    <col min="7688" max="7688" width="10.5703125" style="573" customWidth="1"/>
    <col min="7689" max="7689" width="20" style="573" customWidth="1"/>
    <col min="7690" max="7690" width="16.42578125" style="573" customWidth="1"/>
    <col min="7691" max="7691" width="8.42578125" style="573" customWidth="1"/>
    <col min="7692" max="7692" width="8.7109375" style="573" customWidth="1"/>
    <col min="7693" max="7693" width="10.85546875" style="573" customWidth="1"/>
    <col min="7694" max="7694" width="18.85546875" style="573" customWidth="1"/>
    <col min="7695" max="7698" width="7" style="573" customWidth="1"/>
    <col min="7699" max="7699" width="6.85546875" style="573" customWidth="1"/>
    <col min="7700" max="7700" width="0" style="573" hidden="1" customWidth="1"/>
    <col min="7701" max="7705" width="8.28515625" style="573" customWidth="1"/>
    <col min="7706" max="7706" width="138.140625" style="573" customWidth="1"/>
    <col min="7707" max="7707" width="59.140625" style="573" customWidth="1"/>
    <col min="7708" max="7708" width="32.7109375" style="573" customWidth="1"/>
    <col min="7709" max="7709" width="3.140625" style="573" customWidth="1"/>
    <col min="7710" max="7710" width="6.5703125" style="573" customWidth="1"/>
    <col min="7711" max="7711" width="18.42578125" style="573" customWidth="1"/>
    <col min="7712" max="7713" width="11.42578125" style="573"/>
    <col min="7714" max="7714" width="10.42578125" style="573" bestFit="1" customWidth="1"/>
    <col min="7715" max="7715" width="11" style="573" bestFit="1" customWidth="1"/>
    <col min="7716" max="7718" width="12.140625" style="573" bestFit="1" customWidth="1"/>
    <col min="7719" max="7719" width="11.42578125" style="573"/>
    <col min="7720" max="7720" width="12.140625" style="573" bestFit="1" customWidth="1"/>
    <col min="7721" max="7723" width="11.42578125" style="573"/>
    <col min="7724" max="7724" width="13.140625" style="573" bestFit="1" customWidth="1"/>
    <col min="7725" max="7936" width="11.42578125" style="573"/>
    <col min="7937" max="7937" width="18.28515625" style="573" customWidth="1"/>
    <col min="7938" max="7938" width="19.28515625" style="573" customWidth="1"/>
    <col min="7939" max="7939" width="25.28515625" style="573" customWidth="1"/>
    <col min="7940" max="7940" width="19" style="573" customWidth="1"/>
    <col min="7941" max="7941" width="6.5703125" style="573" customWidth="1"/>
    <col min="7942" max="7942" width="29.42578125" style="573" customWidth="1"/>
    <col min="7943" max="7943" width="13.140625" style="573" customWidth="1"/>
    <col min="7944" max="7944" width="10.5703125" style="573" customWidth="1"/>
    <col min="7945" max="7945" width="20" style="573" customWidth="1"/>
    <col min="7946" max="7946" width="16.42578125" style="573" customWidth="1"/>
    <col min="7947" max="7947" width="8.42578125" style="573" customWidth="1"/>
    <col min="7948" max="7948" width="8.7109375" style="573" customWidth="1"/>
    <col min="7949" max="7949" width="10.85546875" style="573" customWidth="1"/>
    <col min="7950" max="7950" width="18.85546875" style="573" customWidth="1"/>
    <col min="7951" max="7954" width="7" style="573" customWidth="1"/>
    <col min="7955" max="7955" width="6.85546875" style="573" customWidth="1"/>
    <col min="7956" max="7956" width="0" style="573" hidden="1" customWidth="1"/>
    <col min="7957" max="7961" width="8.28515625" style="573" customWidth="1"/>
    <col min="7962" max="7962" width="138.140625" style="573" customWidth="1"/>
    <col min="7963" max="7963" width="59.140625" style="573" customWidth="1"/>
    <col min="7964" max="7964" width="32.7109375" style="573" customWidth="1"/>
    <col min="7965" max="7965" width="3.140625" style="573" customWidth="1"/>
    <col min="7966" max="7966" width="6.5703125" style="573" customWidth="1"/>
    <col min="7967" max="7967" width="18.42578125" style="573" customWidth="1"/>
    <col min="7968" max="7969" width="11.42578125" style="573"/>
    <col min="7970" max="7970" width="10.42578125" style="573" bestFit="1" customWidth="1"/>
    <col min="7971" max="7971" width="11" style="573" bestFit="1" customWidth="1"/>
    <col min="7972" max="7974" width="12.140625" style="573" bestFit="1" customWidth="1"/>
    <col min="7975" max="7975" width="11.42578125" style="573"/>
    <col min="7976" max="7976" width="12.140625" style="573" bestFit="1" customWidth="1"/>
    <col min="7977" max="7979" width="11.42578125" style="573"/>
    <col min="7980" max="7980" width="13.140625" style="573" bestFit="1" customWidth="1"/>
    <col min="7981" max="8192" width="11.42578125" style="573"/>
    <col min="8193" max="8193" width="18.28515625" style="573" customWidth="1"/>
    <col min="8194" max="8194" width="19.28515625" style="573" customWidth="1"/>
    <col min="8195" max="8195" width="25.28515625" style="573" customWidth="1"/>
    <col min="8196" max="8196" width="19" style="573" customWidth="1"/>
    <col min="8197" max="8197" width="6.5703125" style="573" customWidth="1"/>
    <col min="8198" max="8198" width="29.42578125" style="573" customWidth="1"/>
    <col min="8199" max="8199" width="13.140625" style="573" customWidth="1"/>
    <col min="8200" max="8200" width="10.5703125" style="573" customWidth="1"/>
    <col min="8201" max="8201" width="20" style="573" customWidth="1"/>
    <col min="8202" max="8202" width="16.42578125" style="573" customWidth="1"/>
    <col min="8203" max="8203" width="8.42578125" style="573" customWidth="1"/>
    <col min="8204" max="8204" width="8.7109375" style="573" customWidth="1"/>
    <col min="8205" max="8205" width="10.85546875" style="573" customWidth="1"/>
    <col min="8206" max="8206" width="18.85546875" style="573" customWidth="1"/>
    <col min="8207" max="8210" width="7" style="573" customWidth="1"/>
    <col min="8211" max="8211" width="6.85546875" style="573" customWidth="1"/>
    <col min="8212" max="8212" width="0" style="573" hidden="1" customWidth="1"/>
    <col min="8213" max="8217" width="8.28515625" style="573" customWidth="1"/>
    <col min="8218" max="8218" width="138.140625" style="573" customWidth="1"/>
    <col min="8219" max="8219" width="59.140625" style="573" customWidth="1"/>
    <col min="8220" max="8220" width="32.7109375" style="573" customWidth="1"/>
    <col min="8221" max="8221" width="3.140625" style="573" customWidth="1"/>
    <col min="8222" max="8222" width="6.5703125" style="573" customWidth="1"/>
    <col min="8223" max="8223" width="18.42578125" style="573" customWidth="1"/>
    <col min="8224" max="8225" width="11.42578125" style="573"/>
    <col min="8226" max="8226" width="10.42578125" style="573" bestFit="1" customWidth="1"/>
    <col min="8227" max="8227" width="11" style="573" bestFit="1" customWidth="1"/>
    <col min="8228" max="8230" width="12.140625" style="573" bestFit="1" customWidth="1"/>
    <col min="8231" max="8231" width="11.42578125" style="573"/>
    <col min="8232" max="8232" width="12.140625" style="573" bestFit="1" customWidth="1"/>
    <col min="8233" max="8235" width="11.42578125" style="573"/>
    <col min="8236" max="8236" width="13.140625" style="573" bestFit="1" customWidth="1"/>
    <col min="8237" max="8448" width="11.42578125" style="573"/>
    <col min="8449" max="8449" width="18.28515625" style="573" customWidth="1"/>
    <col min="8450" max="8450" width="19.28515625" style="573" customWidth="1"/>
    <col min="8451" max="8451" width="25.28515625" style="573" customWidth="1"/>
    <col min="8452" max="8452" width="19" style="573" customWidth="1"/>
    <col min="8453" max="8453" width="6.5703125" style="573" customWidth="1"/>
    <col min="8454" max="8454" width="29.42578125" style="573" customWidth="1"/>
    <col min="8455" max="8455" width="13.140625" style="573" customWidth="1"/>
    <col min="8456" max="8456" width="10.5703125" style="573" customWidth="1"/>
    <col min="8457" max="8457" width="20" style="573" customWidth="1"/>
    <col min="8458" max="8458" width="16.42578125" style="573" customWidth="1"/>
    <col min="8459" max="8459" width="8.42578125" style="573" customWidth="1"/>
    <col min="8460" max="8460" width="8.7109375" style="573" customWidth="1"/>
    <col min="8461" max="8461" width="10.85546875" style="573" customWidth="1"/>
    <col min="8462" max="8462" width="18.85546875" style="573" customWidth="1"/>
    <col min="8463" max="8466" width="7" style="573" customWidth="1"/>
    <col min="8467" max="8467" width="6.85546875" style="573" customWidth="1"/>
    <col min="8468" max="8468" width="0" style="573" hidden="1" customWidth="1"/>
    <col min="8469" max="8473" width="8.28515625" style="573" customWidth="1"/>
    <col min="8474" max="8474" width="138.140625" style="573" customWidth="1"/>
    <col min="8475" max="8475" width="59.140625" style="573" customWidth="1"/>
    <col min="8476" max="8476" width="32.7109375" style="573" customWidth="1"/>
    <col min="8477" max="8477" width="3.140625" style="573" customWidth="1"/>
    <col min="8478" max="8478" width="6.5703125" style="573" customWidth="1"/>
    <col min="8479" max="8479" width="18.42578125" style="573" customWidth="1"/>
    <col min="8480" max="8481" width="11.42578125" style="573"/>
    <col min="8482" max="8482" width="10.42578125" style="573" bestFit="1" customWidth="1"/>
    <col min="8483" max="8483" width="11" style="573" bestFit="1" customWidth="1"/>
    <col min="8484" max="8486" width="12.140625" style="573" bestFit="1" customWidth="1"/>
    <col min="8487" max="8487" width="11.42578125" style="573"/>
    <col min="8488" max="8488" width="12.140625" style="573" bestFit="1" customWidth="1"/>
    <col min="8489" max="8491" width="11.42578125" style="573"/>
    <col min="8492" max="8492" width="13.140625" style="573" bestFit="1" customWidth="1"/>
    <col min="8493" max="8704" width="11.42578125" style="573"/>
    <col min="8705" max="8705" width="18.28515625" style="573" customWidth="1"/>
    <col min="8706" max="8706" width="19.28515625" style="573" customWidth="1"/>
    <col min="8707" max="8707" width="25.28515625" style="573" customWidth="1"/>
    <col min="8708" max="8708" width="19" style="573" customWidth="1"/>
    <col min="8709" max="8709" width="6.5703125" style="573" customWidth="1"/>
    <col min="8710" max="8710" width="29.42578125" style="573" customWidth="1"/>
    <col min="8711" max="8711" width="13.140625" style="573" customWidth="1"/>
    <col min="8712" max="8712" width="10.5703125" style="573" customWidth="1"/>
    <col min="8713" max="8713" width="20" style="573" customWidth="1"/>
    <col min="8714" max="8714" width="16.42578125" style="573" customWidth="1"/>
    <col min="8715" max="8715" width="8.42578125" style="573" customWidth="1"/>
    <col min="8716" max="8716" width="8.7109375" style="573" customWidth="1"/>
    <col min="8717" max="8717" width="10.85546875" style="573" customWidth="1"/>
    <col min="8718" max="8718" width="18.85546875" style="573" customWidth="1"/>
    <col min="8719" max="8722" width="7" style="573" customWidth="1"/>
    <col min="8723" max="8723" width="6.85546875" style="573" customWidth="1"/>
    <col min="8724" max="8724" width="0" style="573" hidden="1" customWidth="1"/>
    <col min="8725" max="8729" width="8.28515625" style="573" customWidth="1"/>
    <col min="8730" max="8730" width="138.140625" style="573" customWidth="1"/>
    <col min="8731" max="8731" width="59.140625" style="573" customWidth="1"/>
    <col min="8732" max="8732" width="32.7109375" style="573" customWidth="1"/>
    <col min="8733" max="8733" width="3.140625" style="573" customWidth="1"/>
    <col min="8734" max="8734" width="6.5703125" style="573" customWidth="1"/>
    <col min="8735" max="8735" width="18.42578125" style="573" customWidth="1"/>
    <col min="8736" max="8737" width="11.42578125" style="573"/>
    <col min="8738" max="8738" width="10.42578125" style="573" bestFit="1" customWidth="1"/>
    <col min="8739" max="8739" width="11" style="573" bestFit="1" customWidth="1"/>
    <col min="8740" max="8742" width="12.140625" style="573" bestFit="1" customWidth="1"/>
    <col min="8743" max="8743" width="11.42578125" style="573"/>
    <col min="8744" max="8744" width="12.140625" style="573" bestFit="1" customWidth="1"/>
    <col min="8745" max="8747" width="11.42578125" style="573"/>
    <col min="8748" max="8748" width="13.140625" style="573" bestFit="1" customWidth="1"/>
    <col min="8749" max="8960" width="11.42578125" style="573"/>
    <col min="8961" max="8961" width="18.28515625" style="573" customWidth="1"/>
    <col min="8962" max="8962" width="19.28515625" style="573" customWidth="1"/>
    <col min="8963" max="8963" width="25.28515625" style="573" customWidth="1"/>
    <col min="8964" max="8964" width="19" style="573" customWidth="1"/>
    <col min="8965" max="8965" width="6.5703125" style="573" customWidth="1"/>
    <col min="8966" max="8966" width="29.42578125" style="573" customWidth="1"/>
    <col min="8967" max="8967" width="13.140625" style="573" customWidth="1"/>
    <col min="8968" max="8968" width="10.5703125" style="573" customWidth="1"/>
    <col min="8969" max="8969" width="20" style="573" customWidth="1"/>
    <col min="8970" max="8970" width="16.42578125" style="573" customWidth="1"/>
    <col min="8971" max="8971" width="8.42578125" style="573" customWidth="1"/>
    <col min="8972" max="8972" width="8.7109375" style="573" customWidth="1"/>
    <col min="8973" max="8973" width="10.85546875" style="573" customWidth="1"/>
    <col min="8974" max="8974" width="18.85546875" style="573" customWidth="1"/>
    <col min="8975" max="8978" width="7" style="573" customWidth="1"/>
    <col min="8979" max="8979" width="6.85546875" style="573" customWidth="1"/>
    <col min="8980" max="8980" width="0" style="573" hidden="1" customWidth="1"/>
    <col min="8981" max="8985" width="8.28515625" style="573" customWidth="1"/>
    <col min="8986" max="8986" width="138.140625" style="573" customWidth="1"/>
    <col min="8987" max="8987" width="59.140625" style="573" customWidth="1"/>
    <col min="8988" max="8988" width="32.7109375" style="573" customWidth="1"/>
    <col min="8989" max="8989" width="3.140625" style="573" customWidth="1"/>
    <col min="8990" max="8990" width="6.5703125" style="573" customWidth="1"/>
    <col min="8991" max="8991" width="18.42578125" style="573" customWidth="1"/>
    <col min="8992" max="8993" width="11.42578125" style="573"/>
    <col min="8994" max="8994" width="10.42578125" style="573" bestFit="1" customWidth="1"/>
    <col min="8995" max="8995" width="11" style="573" bestFit="1" customWidth="1"/>
    <col min="8996" max="8998" width="12.140625" style="573" bestFit="1" customWidth="1"/>
    <col min="8999" max="8999" width="11.42578125" style="573"/>
    <col min="9000" max="9000" width="12.140625" style="573" bestFit="1" customWidth="1"/>
    <col min="9001" max="9003" width="11.42578125" style="573"/>
    <col min="9004" max="9004" width="13.140625" style="573" bestFit="1" customWidth="1"/>
    <col min="9005" max="9216" width="11.42578125" style="573"/>
    <col min="9217" max="9217" width="18.28515625" style="573" customWidth="1"/>
    <col min="9218" max="9218" width="19.28515625" style="573" customWidth="1"/>
    <col min="9219" max="9219" width="25.28515625" style="573" customWidth="1"/>
    <col min="9220" max="9220" width="19" style="573" customWidth="1"/>
    <col min="9221" max="9221" width="6.5703125" style="573" customWidth="1"/>
    <col min="9222" max="9222" width="29.42578125" style="573" customWidth="1"/>
    <col min="9223" max="9223" width="13.140625" style="573" customWidth="1"/>
    <col min="9224" max="9224" width="10.5703125" style="573" customWidth="1"/>
    <col min="9225" max="9225" width="20" style="573" customWidth="1"/>
    <col min="9226" max="9226" width="16.42578125" style="573" customWidth="1"/>
    <col min="9227" max="9227" width="8.42578125" style="573" customWidth="1"/>
    <col min="9228" max="9228" width="8.7109375" style="573" customWidth="1"/>
    <col min="9229" max="9229" width="10.85546875" style="573" customWidth="1"/>
    <col min="9230" max="9230" width="18.85546875" style="573" customWidth="1"/>
    <col min="9231" max="9234" width="7" style="573" customWidth="1"/>
    <col min="9235" max="9235" width="6.85546875" style="573" customWidth="1"/>
    <col min="9236" max="9236" width="0" style="573" hidden="1" customWidth="1"/>
    <col min="9237" max="9241" width="8.28515625" style="573" customWidth="1"/>
    <col min="9242" max="9242" width="138.140625" style="573" customWidth="1"/>
    <col min="9243" max="9243" width="59.140625" style="573" customWidth="1"/>
    <col min="9244" max="9244" width="32.7109375" style="573" customWidth="1"/>
    <col min="9245" max="9245" width="3.140625" style="573" customWidth="1"/>
    <col min="9246" max="9246" width="6.5703125" style="573" customWidth="1"/>
    <col min="9247" max="9247" width="18.42578125" style="573" customWidth="1"/>
    <col min="9248" max="9249" width="11.42578125" style="573"/>
    <col min="9250" max="9250" width="10.42578125" style="573" bestFit="1" customWidth="1"/>
    <col min="9251" max="9251" width="11" style="573" bestFit="1" customWidth="1"/>
    <col min="9252" max="9254" width="12.140625" style="573" bestFit="1" customWidth="1"/>
    <col min="9255" max="9255" width="11.42578125" style="573"/>
    <col min="9256" max="9256" width="12.140625" style="573" bestFit="1" customWidth="1"/>
    <col min="9257" max="9259" width="11.42578125" style="573"/>
    <col min="9260" max="9260" width="13.140625" style="573" bestFit="1" customWidth="1"/>
    <col min="9261" max="9472" width="11.42578125" style="573"/>
    <col min="9473" max="9473" width="18.28515625" style="573" customWidth="1"/>
    <col min="9474" max="9474" width="19.28515625" style="573" customWidth="1"/>
    <col min="9475" max="9475" width="25.28515625" style="573" customWidth="1"/>
    <col min="9476" max="9476" width="19" style="573" customWidth="1"/>
    <col min="9477" max="9477" width="6.5703125" style="573" customWidth="1"/>
    <col min="9478" max="9478" width="29.42578125" style="573" customWidth="1"/>
    <col min="9479" max="9479" width="13.140625" style="573" customWidth="1"/>
    <col min="9480" max="9480" width="10.5703125" style="573" customWidth="1"/>
    <col min="9481" max="9481" width="20" style="573" customWidth="1"/>
    <col min="9482" max="9482" width="16.42578125" style="573" customWidth="1"/>
    <col min="9483" max="9483" width="8.42578125" style="573" customWidth="1"/>
    <col min="9484" max="9484" width="8.7109375" style="573" customWidth="1"/>
    <col min="9485" max="9485" width="10.85546875" style="573" customWidth="1"/>
    <col min="9486" max="9486" width="18.85546875" style="573" customWidth="1"/>
    <col min="9487" max="9490" width="7" style="573" customWidth="1"/>
    <col min="9491" max="9491" width="6.85546875" style="573" customWidth="1"/>
    <col min="9492" max="9492" width="0" style="573" hidden="1" customWidth="1"/>
    <col min="9493" max="9497" width="8.28515625" style="573" customWidth="1"/>
    <col min="9498" max="9498" width="138.140625" style="573" customWidth="1"/>
    <col min="9499" max="9499" width="59.140625" style="573" customWidth="1"/>
    <col min="9500" max="9500" width="32.7109375" style="573" customWidth="1"/>
    <col min="9501" max="9501" width="3.140625" style="573" customWidth="1"/>
    <col min="9502" max="9502" width="6.5703125" style="573" customWidth="1"/>
    <col min="9503" max="9503" width="18.42578125" style="573" customWidth="1"/>
    <col min="9504" max="9505" width="11.42578125" style="573"/>
    <col min="9506" max="9506" width="10.42578125" style="573" bestFit="1" customWidth="1"/>
    <col min="9507" max="9507" width="11" style="573" bestFit="1" customWidth="1"/>
    <col min="9508" max="9510" width="12.140625" style="573" bestFit="1" customWidth="1"/>
    <col min="9511" max="9511" width="11.42578125" style="573"/>
    <col min="9512" max="9512" width="12.140625" style="573" bestFit="1" customWidth="1"/>
    <col min="9513" max="9515" width="11.42578125" style="573"/>
    <col min="9516" max="9516" width="13.140625" style="573" bestFit="1" customWidth="1"/>
    <col min="9517" max="9728" width="11.42578125" style="573"/>
    <col min="9729" max="9729" width="18.28515625" style="573" customWidth="1"/>
    <col min="9730" max="9730" width="19.28515625" style="573" customWidth="1"/>
    <col min="9731" max="9731" width="25.28515625" style="573" customWidth="1"/>
    <col min="9732" max="9732" width="19" style="573" customWidth="1"/>
    <col min="9733" max="9733" width="6.5703125" style="573" customWidth="1"/>
    <col min="9734" max="9734" width="29.42578125" style="573" customWidth="1"/>
    <col min="9735" max="9735" width="13.140625" style="573" customWidth="1"/>
    <col min="9736" max="9736" width="10.5703125" style="573" customWidth="1"/>
    <col min="9737" max="9737" width="20" style="573" customWidth="1"/>
    <col min="9738" max="9738" width="16.42578125" style="573" customWidth="1"/>
    <col min="9739" max="9739" width="8.42578125" style="573" customWidth="1"/>
    <col min="9740" max="9740" width="8.7109375" style="573" customWidth="1"/>
    <col min="9741" max="9741" width="10.85546875" style="573" customWidth="1"/>
    <col min="9742" max="9742" width="18.85546875" style="573" customWidth="1"/>
    <col min="9743" max="9746" width="7" style="573" customWidth="1"/>
    <col min="9747" max="9747" width="6.85546875" style="573" customWidth="1"/>
    <col min="9748" max="9748" width="0" style="573" hidden="1" customWidth="1"/>
    <col min="9749" max="9753" width="8.28515625" style="573" customWidth="1"/>
    <col min="9754" max="9754" width="138.140625" style="573" customWidth="1"/>
    <col min="9755" max="9755" width="59.140625" style="573" customWidth="1"/>
    <col min="9756" max="9756" width="32.7109375" style="573" customWidth="1"/>
    <col min="9757" max="9757" width="3.140625" style="573" customWidth="1"/>
    <col min="9758" max="9758" width="6.5703125" style="573" customWidth="1"/>
    <col min="9759" max="9759" width="18.42578125" style="573" customWidth="1"/>
    <col min="9760" max="9761" width="11.42578125" style="573"/>
    <col min="9762" max="9762" width="10.42578125" style="573" bestFit="1" customWidth="1"/>
    <col min="9763" max="9763" width="11" style="573" bestFit="1" customWidth="1"/>
    <col min="9764" max="9766" width="12.140625" style="573" bestFit="1" customWidth="1"/>
    <col min="9767" max="9767" width="11.42578125" style="573"/>
    <col min="9768" max="9768" width="12.140625" style="573" bestFit="1" customWidth="1"/>
    <col min="9769" max="9771" width="11.42578125" style="573"/>
    <col min="9772" max="9772" width="13.140625" style="573" bestFit="1" customWidth="1"/>
    <col min="9773" max="9984" width="11.42578125" style="573"/>
    <col min="9985" max="9985" width="18.28515625" style="573" customWidth="1"/>
    <col min="9986" max="9986" width="19.28515625" style="573" customWidth="1"/>
    <col min="9987" max="9987" width="25.28515625" style="573" customWidth="1"/>
    <col min="9988" max="9988" width="19" style="573" customWidth="1"/>
    <col min="9989" max="9989" width="6.5703125" style="573" customWidth="1"/>
    <col min="9990" max="9990" width="29.42578125" style="573" customWidth="1"/>
    <col min="9991" max="9991" width="13.140625" style="573" customWidth="1"/>
    <col min="9992" max="9992" width="10.5703125" style="573" customWidth="1"/>
    <col min="9993" max="9993" width="20" style="573" customWidth="1"/>
    <col min="9994" max="9994" width="16.42578125" style="573" customWidth="1"/>
    <col min="9995" max="9995" width="8.42578125" style="573" customWidth="1"/>
    <col min="9996" max="9996" width="8.7109375" style="573" customWidth="1"/>
    <col min="9997" max="9997" width="10.85546875" style="573" customWidth="1"/>
    <col min="9998" max="9998" width="18.85546875" style="573" customWidth="1"/>
    <col min="9999" max="10002" width="7" style="573" customWidth="1"/>
    <col min="10003" max="10003" width="6.85546875" style="573" customWidth="1"/>
    <col min="10004" max="10004" width="0" style="573" hidden="1" customWidth="1"/>
    <col min="10005" max="10009" width="8.28515625" style="573" customWidth="1"/>
    <col min="10010" max="10010" width="138.140625" style="573" customWidth="1"/>
    <col min="10011" max="10011" width="59.140625" style="573" customWidth="1"/>
    <col min="10012" max="10012" width="32.7109375" style="573" customWidth="1"/>
    <col min="10013" max="10013" width="3.140625" style="573" customWidth="1"/>
    <col min="10014" max="10014" width="6.5703125" style="573" customWidth="1"/>
    <col min="10015" max="10015" width="18.42578125" style="573" customWidth="1"/>
    <col min="10016" max="10017" width="11.42578125" style="573"/>
    <col min="10018" max="10018" width="10.42578125" style="573" bestFit="1" customWidth="1"/>
    <col min="10019" max="10019" width="11" style="573" bestFit="1" customWidth="1"/>
    <col min="10020" max="10022" width="12.140625" style="573" bestFit="1" customWidth="1"/>
    <col min="10023" max="10023" width="11.42578125" style="573"/>
    <col min="10024" max="10024" width="12.140625" style="573" bestFit="1" customWidth="1"/>
    <col min="10025" max="10027" width="11.42578125" style="573"/>
    <col min="10028" max="10028" width="13.140625" style="573" bestFit="1" customWidth="1"/>
    <col min="10029" max="10240" width="11.42578125" style="573"/>
    <col min="10241" max="10241" width="18.28515625" style="573" customWidth="1"/>
    <col min="10242" max="10242" width="19.28515625" style="573" customWidth="1"/>
    <col min="10243" max="10243" width="25.28515625" style="573" customWidth="1"/>
    <col min="10244" max="10244" width="19" style="573" customWidth="1"/>
    <col min="10245" max="10245" width="6.5703125" style="573" customWidth="1"/>
    <col min="10246" max="10246" width="29.42578125" style="573" customWidth="1"/>
    <col min="10247" max="10247" width="13.140625" style="573" customWidth="1"/>
    <col min="10248" max="10248" width="10.5703125" style="573" customWidth="1"/>
    <col min="10249" max="10249" width="20" style="573" customWidth="1"/>
    <col min="10250" max="10250" width="16.42578125" style="573" customWidth="1"/>
    <col min="10251" max="10251" width="8.42578125" style="573" customWidth="1"/>
    <col min="10252" max="10252" width="8.7109375" style="573" customWidth="1"/>
    <col min="10253" max="10253" width="10.85546875" style="573" customWidth="1"/>
    <col min="10254" max="10254" width="18.85546875" style="573" customWidth="1"/>
    <col min="10255" max="10258" width="7" style="573" customWidth="1"/>
    <col min="10259" max="10259" width="6.85546875" style="573" customWidth="1"/>
    <col min="10260" max="10260" width="0" style="573" hidden="1" customWidth="1"/>
    <col min="10261" max="10265" width="8.28515625" style="573" customWidth="1"/>
    <col min="10266" max="10266" width="138.140625" style="573" customWidth="1"/>
    <col min="10267" max="10267" width="59.140625" style="573" customWidth="1"/>
    <col min="10268" max="10268" width="32.7109375" style="573" customWidth="1"/>
    <col min="10269" max="10269" width="3.140625" style="573" customWidth="1"/>
    <col min="10270" max="10270" width="6.5703125" style="573" customWidth="1"/>
    <col min="10271" max="10271" width="18.42578125" style="573" customWidth="1"/>
    <col min="10272" max="10273" width="11.42578125" style="573"/>
    <col min="10274" max="10274" width="10.42578125" style="573" bestFit="1" customWidth="1"/>
    <col min="10275" max="10275" width="11" style="573" bestFit="1" customWidth="1"/>
    <col min="10276" max="10278" width="12.140625" style="573" bestFit="1" customWidth="1"/>
    <col min="10279" max="10279" width="11.42578125" style="573"/>
    <col min="10280" max="10280" width="12.140625" style="573" bestFit="1" customWidth="1"/>
    <col min="10281" max="10283" width="11.42578125" style="573"/>
    <col min="10284" max="10284" width="13.140625" style="573" bestFit="1" customWidth="1"/>
    <col min="10285" max="10496" width="11.42578125" style="573"/>
    <col min="10497" max="10497" width="18.28515625" style="573" customWidth="1"/>
    <col min="10498" max="10498" width="19.28515625" style="573" customWidth="1"/>
    <col min="10499" max="10499" width="25.28515625" style="573" customWidth="1"/>
    <col min="10500" max="10500" width="19" style="573" customWidth="1"/>
    <col min="10501" max="10501" width="6.5703125" style="573" customWidth="1"/>
    <col min="10502" max="10502" width="29.42578125" style="573" customWidth="1"/>
    <col min="10503" max="10503" width="13.140625" style="573" customWidth="1"/>
    <col min="10504" max="10504" width="10.5703125" style="573" customWidth="1"/>
    <col min="10505" max="10505" width="20" style="573" customWidth="1"/>
    <col min="10506" max="10506" width="16.42578125" style="573" customWidth="1"/>
    <col min="10507" max="10507" width="8.42578125" style="573" customWidth="1"/>
    <col min="10508" max="10508" width="8.7109375" style="573" customWidth="1"/>
    <col min="10509" max="10509" width="10.85546875" style="573" customWidth="1"/>
    <col min="10510" max="10510" width="18.85546875" style="573" customWidth="1"/>
    <col min="10511" max="10514" width="7" style="573" customWidth="1"/>
    <col min="10515" max="10515" width="6.85546875" style="573" customWidth="1"/>
    <col min="10516" max="10516" width="0" style="573" hidden="1" customWidth="1"/>
    <col min="10517" max="10521" width="8.28515625" style="573" customWidth="1"/>
    <col min="10522" max="10522" width="138.140625" style="573" customWidth="1"/>
    <col min="10523" max="10523" width="59.140625" style="573" customWidth="1"/>
    <col min="10524" max="10524" width="32.7109375" style="573" customWidth="1"/>
    <col min="10525" max="10525" width="3.140625" style="573" customWidth="1"/>
    <col min="10526" max="10526" width="6.5703125" style="573" customWidth="1"/>
    <col min="10527" max="10527" width="18.42578125" style="573" customWidth="1"/>
    <col min="10528" max="10529" width="11.42578125" style="573"/>
    <col min="10530" max="10530" width="10.42578125" style="573" bestFit="1" customWidth="1"/>
    <col min="10531" max="10531" width="11" style="573" bestFit="1" customWidth="1"/>
    <col min="10532" max="10534" width="12.140625" style="573" bestFit="1" customWidth="1"/>
    <col min="10535" max="10535" width="11.42578125" style="573"/>
    <col min="10536" max="10536" width="12.140625" style="573" bestFit="1" customWidth="1"/>
    <col min="10537" max="10539" width="11.42578125" style="573"/>
    <col min="10540" max="10540" width="13.140625" style="573" bestFit="1" customWidth="1"/>
    <col min="10541" max="10752" width="11.42578125" style="573"/>
    <col min="10753" max="10753" width="18.28515625" style="573" customWidth="1"/>
    <col min="10754" max="10754" width="19.28515625" style="573" customWidth="1"/>
    <col min="10755" max="10755" width="25.28515625" style="573" customWidth="1"/>
    <col min="10756" max="10756" width="19" style="573" customWidth="1"/>
    <col min="10757" max="10757" width="6.5703125" style="573" customWidth="1"/>
    <col min="10758" max="10758" width="29.42578125" style="573" customWidth="1"/>
    <col min="10759" max="10759" width="13.140625" style="573" customWidth="1"/>
    <col min="10760" max="10760" width="10.5703125" style="573" customWidth="1"/>
    <col min="10761" max="10761" width="20" style="573" customWidth="1"/>
    <col min="10762" max="10762" width="16.42578125" style="573" customWidth="1"/>
    <col min="10763" max="10763" width="8.42578125" style="573" customWidth="1"/>
    <col min="10764" max="10764" width="8.7109375" style="573" customWidth="1"/>
    <col min="10765" max="10765" width="10.85546875" style="573" customWidth="1"/>
    <col min="10766" max="10766" width="18.85546875" style="573" customWidth="1"/>
    <col min="10767" max="10770" width="7" style="573" customWidth="1"/>
    <col min="10771" max="10771" width="6.85546875" style="573" customWidth="1"/>
    <col min="10772" max="10772" width="0" style="573" hidden="1" customWidth="1"/>
    <col min="10773" max="10777" width="8.28515625" style="573" customWidth="1"/>
    <col min="10778" max="10778" width="138.140625" style="573" customWidth="1"/>
    <col min="10779" max="10779" width="59.140625" style="573" customWidth="1"/>
    <col min="10780" max="10780" width="32.7109375" style="573" customWidth="1"/>
    <col min="10781" max="10781" width="3.140625" style="573" customWidth="1"/>
    <col min="10782" max="10782" width="6.5703125" style="573" customWidth="1"/>
    <col min="10783" max="10783" width="18.42578125" style="573" customWidth="1"/>
    <col min="10784" max="10785" width="11.42578125" style="573"/>
    <col min="10786" max="10786" width="10.42578125" style="573" bestFit="1" customWidth="1"/>
    <col min="10787" max="10787" width="11" style="573" bestFit="1" customWidth="1"/>
    <col min="10788" max="10790" width="12.140625" style="573" bestFit="1" customWidth="1"/>
    <col min="10791" max="10791" width="11.42578125" style="573"/>
    <col min="10792" max="10792" width="12.140625" style="573" bestFit="1" customWidth="1"/>
    <col min="10793" max="10795" width="11.42578125" style="573"/>
    <col min="10796" max="10796" width="13.140625" style="573" bestFit="1" customWidth="1"/>
    <col min="10797" max="11008" width="11.42578125" style="573"/>
    <col min="11009" max="11009" width="18.28515625" style="573" customWidth="1"/>
    <col min="11010" max="11010" width="19.28515625" style="573" customWidth="1"/>
    <col min="11011" max="11011" width="25.28515625" style="573" customWidth="1"/>
    <col min="11012" max="11012" width="19" style="573" customWidth="1"/>
    <col min="11013" max="11013" width="6.5703125" style="573" customWidth="1"/>
    <col min="11014" max="11014" width="29.42578125" style="573" customWidth="1"/>
    <col min="11015" max="11015" width="13.140625" style="573" customWidth="1"/>
    <col min="11016" max="11016" width="10.5703125" style="573" customWidth="1"/>
    <col min="11017" max="11017" width="20" style="573" customWidth="1"/>
    <col min="11018" max="11018" width="16.42578125" style="573" customWidth="1"/>
    <col min="11019" max="11019" width="8.42578125" style="573" customWidth="1"/>
    <col min="11020" max="11020" width="8.7109375" style="573" customWidth="1"/>
    <col min="11021" max="11021" width="10.85546875" style="573" customWidth="1"/>
    <col min="11022" max="11022" width="18.85546875" style="573" customWidth="1"/>
    <col min="11023" max="11026" width="7" style="573" customWidth="1"/>
    <col min="11027" max="11027" width="6.85546875" style="573" customWidth="1"/>
    <col min="11028" max="11028" width="0" style="573" hidden="1" customWidth="1"/>
    <col min="11029" max="11033" width="8.28515625" style="573" customWidth="1"/>
    <col min="11034" max="11034" width="138.140625" style="573" customWidth="1"/>
    <col min="11035" max="11035" width="59.140625" style="573" customWidth="1"/>
    <col min="11036" max="11036" width="32.7109375" style="573" customWidth="1"/>
    <col min="11037" max="11037" width="3.140625" style="573" customWidth="1"/>
    <col min="11038" max="11038" width="6.5703125" style="573" customWidth="1"/>
    <col min="11039" max="11039" width="18.42578125" style="573" customWidth="1"/>
    <col min="11040" max="11041" width="11.42578125" style="573"/>
    <col min="11042" max="11042" width="10.42578125" style="573" bestFit="1" customWidth="1"/>
    <col min="11043" max="11043" width="11" style="573" bestFit="1" customWidth="1"/>
    <col min="11044" max="11046" width="12.140625" style="573" bestFit="1" customWidth="1"/>
    <col min="11047" max="11047" width="11.42578125" style="573"/>
    <col min="11048" max="11048" width="12.140625" style="573" bestFit="1" customWidth="1"/>
    <col min="11049" max="11051" width="11.42578125" style="573"/>
    <col min="11052" max="11052" width="13.140625" style="573" bestFit="1" customWidth="1"/>
    <col min="11053" max="11264" width="11.42578125" style="573"/>
    <col min="11265" max="11265" width="18.28515625" style="573" customWidth="1"/>
    <col min="11266" max="11266" width="19.28515625" style="573" customWidth="1"/>
    <col min="11267" max="11267" width="25.28515625" style="573" customWidth="1"/>
    <col min="11268" max="11268" width="19" style="573" customWidth="1"/>
    <col min="11269" max="11269" width="6.5703125" style="573" customWidth="1"/>
    <col min="11270" max="11270" width="29.42578125" style="573" customWidth="1"/>
    <col min="11271" max="11271" width="13.140625" style="573" customWidth="1"/>
    <col min="11272" max="11272" width="10.5703125" style="573" customWidth="1"/>
    <col min="11273" max="11273" width="20" style="573" customWidth="1"/>
    <col min="11274" max="11274" width="16.42578125" style="573" customWidth="1"/>
    <col min="11275" max="11275" width="8.42578125" style="573" customWidth="1"/>
    <col min="11276" max="11276" width="8.7109375" style="573" customWidth="1"/>
    <col min="11277" max="11277" width="10.85546875" style="573" customWidth="1"/>
    <col min="11278" max="11278" width="18.85546875" style="573" customWidth="1"/>
    <col min="11279" max="11282" width="7" style="573" customWidth="1"/>
    <col min="11283" max="11283" width="6.85546875" style="573" customWidth="1"/>
    <col min="11284" max="11284" width="0" style="573" hidden="1" customWidth="1"/>
    <col min="11285" max="11289" width="8.28515625" style="573" customWidth="1"/>
    <col min="11290" max="11290" width="138.140625" style="573" customWidth="1"/>
    <col min="11291" max="11291" width="59.140625" style="573" customWidth="1"/>
    <col min="11292" max="11292" width="32.7109375" style="573" customWidth="1"/>
    <col min="11293" max="11293" width="3.140625" style="573" customWidth="1"/>
    <col min="11294" max="11294" width="6.5703125" style="573" customWidth="1"/>
    <col min="11295" max="11295" width="18.42578125" style="573" customWidth="1"/>
    <col min="11296" max="11297" width="11.42578125" style="573"/>
    <col min="11298" max="11298" width="10.42578125" style="573" bestFit="1" customWidth="1"/>
    <col min="11299" max="11299" width="11" style="573" bestFit="1" customWidth="1"/>
    <col min="11300" max="11302" width="12.140625" style="573" bestFit="1" customWidth="1"/>
    <col min="11303" max="11303" width="11.42578125" style="573"/>
    <col min="11304" max="11304" width="12.140625" style="573" bestFit="1" customWidth="1"/>
    <col min="11305" max="11307" width="11.42578125" style="573"/>
    <col min="11308" max="11308" width="13.140625" style="573" bestFit="1" customWidth="1"/>
    <col min="11309" max="11520" width="11.42578125" style="573"/>
    <col min="11521" max="11521" width="18.28515625" style="573" customWidth="1"/>
    <col min="11522" max="11522" width="19.28515625" style="573" customWidth="1"/>
    <col min="11523" max="11523" width="25.28515625" style="573" customWidth="1"/>
    <col min="11524" max="11524" width="19" style="573" customWidth="1"/>
    <col min="11525" max="11525" width="6.5703125" style="573" customWidth="1"/>
    <col min="11526" max="11526" width="29.42578125" style="573" customWidth="1"/>
    <col min="11527" max="11527" width="13.140625" style="573" customWidth="1"/>
    <col min="11528" max="11528" width="10.5703125" style="573" customWidth="1"/>
    <col min="11529" max="11529" width="20" style="573" customWidth="1"/>
    <col min="11530" max="11530" width="16.42578125" style="573" customWidth="1"/>
    <col min="11531" max="11531" width="8.42578125" style="573" customWidth="1"/>
    <col min="11532" max="11532" width="8.7109375" style="573" customWidth="1"/>
    <col min="11533" max="11533" width="10.85546875" style="573" customWidth="1"/>
    <col min="11534" max="11534" width="18.85546875" style="573" customWidth="1"/>
    <col min="11535" max="11538" width="7" style="573" customWidth="1"/>
    <col min="11539" max="11539" width="6.85546875" style="573" customWidth="1"/>
    <col min="11540" max="11540" width="0" style="573" hidden="1" customWidth="1"/>
    <col min="11541" max="11545" width="8.28515625" style="573" customWidth="1"/>
    <col min="11546" max="11546" width="138.140625" style="573" customWidth="1"/>
    <col min="11547" max="11547" width="59.140625" style="573" customWidth="1"/>
    <col min="11548" max="11548" width="32.7109375" style="573" customWidth="1"/>
    <col min="11549" max="11549" width="3.140625" style="573" customWidth="1"/>
    <col min="11550" max="11550" width="6.5703125" style="573" customWidth="1"/>
    <col min="11551" max="11551" width="18.42578125" style="573" customWidth="1"/>
    <col min="11552" max="11553" width="11.42578125" style="573"/>
    <col min="11554" max="11554" width="10.42578125" style="573" bestFit="1" customWidth="1"/>
    <col min="11555" max="11555" width="11" style="573" bestFit="1" customWidth="1"/>
    <col min="11556" max="11558" width="12.140625" style="573" bestFit="1" customWidth="1"/>
    <col min="11559" max="11559" width="11.42578125" style="573"/>
    <col min="11560" max="11560" width="12.140625" style="573" bestFit="1" customWidth="1"/>
    <col min="11561" max="11563" width="11.42578125" style="573"/>
    <col min="11564" max="11564" width="13.140625" style="573" bestFit="1" customWidth="1"/>
    <col min="11565" max="11776" width="11.42578125" style="573"/>
    <col min="11777" max="11777" width="18.28515625" style="573" customWidth="1"/>
    <col min="11778" max="11778" width="19.28515625" style="573" customWidth="1"/>
    <col min="11779" max="11779" width="25.28515625" style="573" customWidth="1"/>
    <col min="11780" max="11780" width="19" style="573" customWidth="1"/>
    <col min="11781" max="11781" width="6.5703125" style="573" customWidth="1"/>
    <col min="11782" max="11782" width="29.42578125" style="573" customWidth="1"/>
    <col min="11783" max="11783" width="13.140625" style="573" customWidth="1"/>
    <col min="11784" max="11784" width="10.5703125" style="573" customWidth="1"/>
    <col min="11785" max="11785" width="20" style="573" customWidth="1"/>
    <col min="11786" max="11786" width="16.42578125" style="573" customWidth="1"/>
    <col min="11787" max="11787" width="8.42578125" style="573" customWidth="1"/>
    <col min="11788" max="11788" width="8.7109375" style="573" customWidth="1"/>
    <col min="11789" max="11789" width="10.85546875" style="573" customWidth="1"/>
    <col min="11790" max="11790" width="18.85546875" style="573" customWidth="1"/>
    <col min="11791" max="11794" width="7" style="573" customWidth="1"/>
    <col min="11795" max="11795" width="6.85546875" style="573" customWidth="1"/>
    <col min="11796" max="11796" width="0" style="573" hidden="1" customWidth="1"/>
    <col min="11797" max="11801" width="8.28515625" style="573" customWidth="1"/>
    <col min="11802" max="11802" width="138.140625" style="573" customWidth="1"/>
    <col min="11803" max="11803" width="59.140625" style="573" customWidth="1"/>
    <col min="11804" max="11804" width="32.7109375" style="573" customWidth="1"/>
    <col min="11805" max="11805" width="3.140625" style="573" customWidth="1"/>
    <col min="11806" max="11806" width="6.5703125" style="573" customWidth="1"/>
    <col min="11807" max="11807" width="18.42578125" style="573" customWidth="1"/>
    <col min="11808" max="11809" width="11.42578125" style="573"/>
    <col min="11810" max="11810" width="10.42578125" style="573" bestFit="1" customWidth="1"/>
    <col min="11811" max="11811" width="11" style="573" bestFit="1" customWidth="1"/>
    <col min="11812" max="11814" width="12.140625" style="573" bestFit="1" customWidth="1"/>
    <col min="11815" max="11815" width="11.42578125" style="573"/>
    <col min="11816" max="11816" width="12.140625" style="573" bestFit="1" customWidth="1"/>
    <col min="11817" max="11819" width="11.42578125" style="573"/>
    <col min="11820" max="11820" width="13.140625" style="573" bestFit="1" customWidth="1"/>
    <col min="11821" max="12032" width="11.42578125" style="573"/>
    <col min="12033" max="12033" width="18.28515625" style="573" customWidth="1"/>
    <col min="12034" max="12034" width="19.28515625" style="573" customWidth="1"/>
    <col min="12035" max="12035" width="25.28515625" style="573" customWidth="1"/>
    <col min="12036" max="12036" width="19" style="573" customWidth="1"/>
    <col min="12037" max="12037" width="6.5703125" style="573" customWidth="1"/>
    <col min="12038" max="12038" width="29.42578125" style="573" customWidth="1"/>
    <col min="12039" max="12039" width="13.140625" style="573" customWidth="1"/>
    <col min="12040" max="12040" width="10.5703125" style="573" customWidth="1"/>
    <col min="12041" max="12041" width="20" style="573" customWidth="1"/>
    <col min="12042" max="12042" width="16.42578125" style="573" customWidth="1"/>
    <col min="12043" max="12043" width="8.42578125" style="573" customWidth="1"/>
    <col min="12044" max="12044" width="8.7109375" style="573" customWidth="1"/>
    <col min="12045" max="12045" width="10.85546875" style="573" customWidth="1"/>
    <col min="12046" max="12046" width="18.85546875" style="573" customWidth="1"/>
    <col min="12047" max="12050" width="7" style="573" customWidth="1"/>
    <col min="12051" max="12051" width="6.85546875" style="573" customWidth="1"/>
    <col min="12052" max="12052" width="0" style="573" hidden="1" customWidth="1"/>
    <col min="12053" max="12057" width="8.28515625" style="573" customWidth="1"/>
    <col min="12058" max="12058" width="138.140625" style="573" customWidth="1"/>
    <col min="12059" max="12059" width="59.140625" style="573" customWidth="1"/>
    <col min="12060" max="12060" width="32.7109375" style="573" customWidth="1"/>
    <col min="12061" max="12061" width="3.140625" style="573" customWidth="1"/>
    <col min="12062" max="12062" width="6.5703125" style="573" customWidth="1"/>
    <col min="12063" max="12063" width="18.42578125" style="573" customWidth="1"/>
    <col min="12064" max="12065" width="11.42578125" style="573"/>
    <col min="12066" max="12066" width="10.42578125" style="573" bestFit="1" customWidth="1"/>
    <col min="12067" max="12067" width="11" style="573" bestFit="1" customWidth="1"/>
    <col min="12068" max="12070" width="12.140625" style="573" bestFit="1" customWidth="1"/>
    <col min="12071" max="12071" width="11.42578125" style="573"/>
    <col min="12072" max="12072" width="12.140625" style="573" bestFit="1" customWidth="1"/>
    <col min="12073" max="12075" width="11.42578125" style="573"/>
    <col min="12076" max="12076" width="13.140625" style="573" bestFit="1" customWidth="1"/>
    <col min="12077" max="12288" width="11.42578125" style="573"/>
    <col min="12289" max="12289" width="18.28515625" style="573" customWidth="1"/>
    <col min="12290" max="12290" width="19.28515625" style="573" customWidth="1"/>
    <col min="12291" max="12291" width="25.28515625" style="573" customWidth="1"/>
    <col min="12292" max="12292" width="19" style="573" customWidth="1"/>
    <col min="12293" max="12293" width="6.5703125" style="573" customWidth="1"/>
    <col min="12294" max="12294" width="29.42578125" style="573" customWidth="1"/>
    <col min="12295" max="12295" width="13.140625" style="573" customWidth="1"/>
    <col min="12296" max="12296" width="10.5703125" style="573" customWidth="1"/>
    <col min="12297" max="12297" width="20" style="573" customWidth="1"/>
    <col min="12298" max="12298" width="16.42578125" style="573" customWidth="1"/>
    <col min="12299" max="12299" width="8.42578125" style="573" customWidth="1"/>
    <col min="12300" max="12300" width="8.7109375" style="573" customWidth="1"/>
    <col min="12301" max="12301" width="10.85546875" style="573" customWidth="1"/>
    <col min="12302" max="12302" width="18.85546875" style="573" customWidth="1"/>
    <col min="12303" max="12306" width="7" style="573" customWidth="1"/>
    <col min="12307" max="12307" width="6.85546875" style="573" customWidth="1"/>
    <col min="12308" max="12308" width="0" style="573" hidden="1" customWidth="1"/>
    <col min="12309" max="12313" width="8.28515625" style="573" customWidth="1"/>
    <col min="12314" max="12314" width="138.140625" style="573" customWidth="1"/>
    <col min="12315" max="12315" width="59.140625" style="573" customWidth="1"/>
    <col min="12316" max="12316" width="32.7109375" style="573" customWidth="1"/>
    <col min="12317" max="12317" width="3.140625" style="573" customWidth="1"/>
    <col min="12318" max="12318" width="6.5703125" style="573" customWidth="1"/>
    <col min="12319" max="12319" width="18.42578125" style="573" customWidth="1"/>
    <col min="12320" max="12321" width="11.42578125" style="573"/>
    <col min="12322" max="12322" width="10.42578125" style="573" bestFit="1" customWidth="1"/>
    <col min="12323" max="12323" width="11" style="573" bestFit="1" customWidth="1"/>
    <col min="12324" max="12326" width="12.140625" style="573" bestFit="1" customWidth="1"/>
    <col min="12327" max="12327" width="11.42578125" style="573"/>
    <col min="12328" max="12328" width="12.140625" style="573" bestFit="1" customWidth="1"/>
    <col min="12329" max="12331" width="11.42578125" style="573"/>
    <col min="12332" max="12332" width="13.140625" style="573" bestFit="1" customWidth="1"/>
    <col min="12333" max="12544" width="11.42578125" style="573"/>
    <col min="12545" max="12545" width="18.28515625" style="573" customWidth="1"/>
    <col min="12546" max="12546" width="19.28515625" style="573" customWidth="1"/>
    <col min="12547" max="12547" width="25.28515625" style="573" customWidth="1"/>
    <col min="12548" max="12548" width="19" style="573" customWidth="1"/>
    <col min="12549" max="12549" width="6.5703125" style="573" customWidth="1"/>
    <col min="12550" max="12550" width="29.42578125" style="573" customWidth="1"/>
    <col min="12551" max="12551" width="13.140625" style="573" customWidth="1"/>
    <col min="12552" max="12552" width="10.5703125" style="573" customWidth="1"/>
    <col min="12553" max="12553" width="20" style="573" customWidth="1"/>
    <col min="12554" max="12554" width="16.42578125" style="573" customWidth="1"/>
    <col min="12555" max="12555" width="8.42578125" style="573" customWidth="1"/>
    <col min="12556" max="12556" width="8.7109375" style="573" customWidth="1"/>
    <col min="12557" max="12557" width="10.85546875" style="573" customWidth="1"/>
    <col min="12558" max="12558" width="18.85546875" style="573" customWidth="1"/>
    <col min="12559" max="12562" width="7" style="573" customWidth="1"/>
    <col min="12563" max="12563" width="6.85546875" style="573" customWidth="1"/>
    <col min="12564" max="12564" width="0" style="573" hidden="1" customWidth="1"/>
    <col min="12565" max="12569" width="8.28515625" style="573" customWidth="1"/>
    <col min="12570" max="12570" width="138.140625" style="573" customWidth="1"/>
    <col min="12571" max="12571" width="59.140625" style="573" customWidth="1"/>
    <col min="12572" max="12572" width="32.7109375" style="573" customWidth="1"/>
    <col min="12573" max="12573" width="3.140625" style="573" customWidth="1"/>
    <col min="12574" max="12574" width="6.5703125" style="573" customWidth="1"/>
    <col min="12575" max="12575" width="18.42578125" style="573" customWidth="1"/>
    <col min="12576" max="12577" width="11.42578125" style="573"/>
    <col min="12578" max="12578" width="10.42578125" style="573" bestFit="1" customWidth="1"/>
    <col min="12579" max="12579" width="11" style="573" bestFit="1" customWidth="1"/>
    <col min="12580" max="12582" width="12.140625" style="573" bestFit="1" customWidth="1"/>
    <col min="12583" max="12583" width="11.42578125" style="573"/>
    <col min="12584" max="12584" width="12.140625" style="573" bestFit="1" customWidth="1"/>
    <col min="12585" max="12587" width="11.42578125" style="573"/>
    <col min="12588" max="12588" width="13.140625" style="573" bestFit="1" customWidth="1"/>
    <col min="12589" max="12800" width="11.42578125" style="573"/>
    <col min="12801" max="12801" width="18.28515625" style="573" customWidth="1"/>
    <col min="12802" max="12802" width="19.28515625" style="573" customWidth="1"/>
    <col min="12803" max="12803" width="25.28515625" style="573" customWidth="1"/>
    <col min="12804" max="12804" width="19" style="573" customWidth="1"/>
    <col min="12805" max="12805" width="6.5703125" style="573" customWidth="1"/>
    <col min="12806" max="12806" width="29.42578125" style="573" customWidth="1"/>
    <col min="12807" max="12807" width="13.140625" style="573" customWidth="1"/>
    <col min="12808" max="12808" width="10.5703125" style="573" customWidth="1"/>
    <col min="12809" max="12809" width="20" style="573" customWidth="1"/>
    <col min="12810" max="12810" width="16.42578125" style="573" customWidth="1"/>
    <col min="12811" max="12811" width="8.42578125" style="573" customWidth="1"/>
    <col min="12812" max="12812" width="8.7109375" style="573" customWidth="1"/>
    <col min="12813" max="12813" width="10.85546875" style="573" customWidth="1"/>
    <col min="12814" max="12814" width="18.85546875" style="573" customWidth="1"/>
    <col min="12815" max="12818" width="7" style="573" customWidth="1"/>
    <col min="12819" max="12819" width="6.85546875" style="573" customWidth="1"/>
    <col min="12820" max="12820" width="0" style="573" hidden="1" customWidth="1"/>
    <col min="12821" max="12825" width="8.28515625" style="573" customWidth="1"/>
    <col min="12826" max="12826" width="138.140625" style="573" customWidth="1"/>
    <col min="12827" max="12827" width="59.140625" style="573" customWidth="1"/>
    <col min="12828" max="12828" width="32.7109375" style="573" customWidth="1"/>
    <col min="12829" max="12829" width="3.140625" style="573" customWidth="1"/>
    <col min="12830" max="12830" width="6.5703125" style="573" customWidth="1"/>
    <col min="12831" max="12831" width="18.42578125" style="573" customWidth="1"/>
    <col min="12832" max="12833" width="11.42578125" style="573"/>
    <col min="12834" max="12834" width="10.42578125" style="573" bestFit="1" customWidth="1"/>
    <col min="12835" max="12835" width="11" style="573" bestFit="1" customWidth="1"/>
    <col min="12836" max="12838" width="12.140625" style="573" bestFit="1" customWidth="1"/>
    <col min="12839" max="12839" width="11.42578125" style="573"/>
    <col min="12840" max="12840" width="12.140625" style="573" bestFit="1" customWidth="1"/>
    <col min="12841" max="12843" width="11.42578125" style="573"/>
    <col min="12844" max="12844" width="13.140625" style="573" bestFit="1" customWidth="1"/>
    <col min="12845" max="13056" width="11.42578125" style="573"/>
    <col min="13057" max="13057" width="18.28515625" style="573" customWidth="1"/>
    <col min="13058" max="13058" width="19.28515625" style="573" customWidth="1"/>
    <col min="13059" max="13059" width="25.28515625" style="573" customWidth="1"/>
    <col min="13060" max="13060" width="19" style="573" customWidth="1"/>
    <col min="13061" max="13061" width="6.5703125" style="573" customWidth="1"/>
    <col min="13062" max="13062" width="29.42578125" style="573" customWidth="1"/>
    <col min="13063" max="13063" width="13.140625" style="573" customWidth="1"/>
    <col min="13064" max="13064" width="10.5703125" style="573" customWidth="1"/>
    <col min="13065" max="13065" width="20" style="573" customWidth="1"/>
    <col min="13066" max="13066" width="16.42578125" style="573" customWidth="1"/>
    <col min="13067" max="13067" width="8.42578125" style="573" customWidth="1"/>
    <col min="13068" max="13068" width="8.7109375" style="573" customWidth="1"/>
    <col min="13069" max="13069" width="10.85546875" style="573" customWidth="1"/>
    <col min="13070" max="13070" width="18.85546875" style="573" customWidth="1"/>
    <col min="13071" max="13074" width="7" style="573" customWidth="1"/>
    <col min="13075" max="13075" width="6.85546875" style="573" customWidth="1"/>
    <col min="13076" max="13076" width="0" style="573" hidden="1" customWidth="1"/>
    <col min="13077" max="13081" width="8.28515625" style="573" customWidth="1"/>
    <col min="13082" max="13082" width="138.140625" style="573" customWidth="1"/>
    <col min="13083" max="13083" width="59.140625" style="573" customWidth="1"/>
    <col min="13084" max="13084" width="32.7109375" style="573" customWidth="1"/>
    <col min="13085" max="13085" width="3.140625" style="573" customWidth="1"/>
    <col min="13086" max="13086" width="6.5703125" style="573" customWidth="1"/>
    <col min="13087" max="13087" width="18.42578125" style="573" customWidth="1"/>
    <col min="13088" max="13089" width="11.42578125" style="573"/>
    <col min="13090" max="13090" width="10.42578125" style="573" bestFit="1" customWidth="1"/>
    <col min="13091" max="13091" width="11" style="573" bestFit="1" customWidth="1"/>
    <col min="13092" max="13094" width="12.140625" style="573" bestFit="1" customWidth="1"/>
    <col min="13095" max="13095" width="11.42578125" style="573"/>
    <col min="13096" max="13096" width="12.140625" style="573" bestFit="1" customWidth="1"/>
    <col min="13097" max="13099" width="11.42578125" style="573"/>
    <col min="13100" max="13100" width="13.140625" style="573" bestFit="1" customWidth="1"/>
    <col min="13101" max="13312" width="11.42578125" style="573"/>
    <col min="13313" max="13313" width="18.28515625" style="573" customWidth="1"/>
    <col min="13314" max="13314" width="19.28515625" style="573" customWidth="1"/>
    <col min="13315" max="13315" width="25.28515625" style="573" customWidth="1"/>
    <col min="13316" max="13316" width="19" style="573" customWidth="1"/>
    <col min="13317" max="13317" width="6.5703125" style="573" customWidth="1"/>
    <col min="13318" max="13318" width="29.42578125" style="573" customWidth="1"/>
    <col min="13319" max="13319" width="13.140625" style="573" customWidth="1"/>
    <col min="13320" max="13320" width="10.5703125" style="573" customWidth="1"/>
    <col min="13321" max="13321" width="20" style="573" customWidth="1"/>
    <col min="13322" max="13322" width="16.42578125" style="573" customWidth="1"/>
    <col min="13323" max="13323" width="8.42578125" style="573" customWidth="1"/>
    <col min="13324" max="13324" width="8.7109375" style="573" customWidth="1"/>
    <col min="13325" max="13325" width="10.85546875" style="573" customWidth="1"/>
    <col min="13326" max="13326" width="18.85546875" style="573" customWidth="1"/>
    <col min="13327" max="13330" width="7" style="573" customWidth="1"/>
    <col min="13331" max="13331" width="6.85546875" style="573" customWidth="1"/>
    <col min="13332" max="13332" width="0" style="573" hidden="1" customWidth="1"/>
    <col min="13333" max="13337" width="8.28515625" style="573" customWidth="1"/>
    <col min="13338" max="13338" width="138.140625" style="573" customWidth="1"/>
    <col min="13339" max="13339" width="59.140625" style="573" customWidth="1"/>
    <col min="13340" max="13340" width="32.7109375" style="573" customWidth="1"/>
    <col min="13341" max="13341" width="3.140625" style="573" customWidth="1"/>
    <col min="13342" max="13342" width="6.5703125" style="573" customWidth="1"/>
    <col min="13343" max="13343" width="18.42578125" style="573" customWidth="1"/>
    <col min="13344" max="13345" width="11.42578125" style="573"/>
    <col min="13346" max="13346" width="10.42578125" style="573" bestFit="1" customWidth="1"/>
    <col min="13347" max="13347" width="11" style="573" bestFit="1" customWidth="1"/>
    <col min="13348" max="13350" width="12.140625" style="573" bestFit="1" customWidth="1"/>
    <col min="13351" max="13351" width="11.42578125" style="573"/>
    <col min="13352" max="13352" width="12.140625" style="573" bestFit="1" customWidth="1"/>
    <col min="13353" max="13355" width="11.42578125" style="573"/>
    <col min="13356" max="13356" width="13.140625" style="573" bestFit="1" customWidth="1"/>
    <col min="13357" max="13568" width="11.42578125" style="573"/>
    <col min="13569" max="13569" width="18.28515625" style="573" customWidth="1"/>
    <col min="13570" max="13570" width="19.28515625" style="573" customWidth="1"/>
    <col min="13571" max="13571" width="25.28515625" style="573" customWidth="1"/>
    <col min="13572" max="13572" width="19" style="573" customWidth="1"/>
    <col min="13573" max="13573" width="6.5703125" style="573" customWidth="1"/>
    <col min="13574" max="13574" width="29.42578125" style="573" customWidth="1"/>
    <col min="13575" max="13575" width="13.140625" style="573" customWidth="1"/>
    <col min="13576" max="13576" width="10.5703125" style="573" customWidth="1"/>
    <col min="13577" max="13577" width="20" style="573" customWidth="1"/>
    <col min="13578" max="13578" width="16.42578125" style="573" customWidth="1"/>
    <col min="13579" max="13579" width="8.42578125" style="573" customWidth="1"/>
    <col min="13580" max="13580" width="8.7109375" style="573" customWidth="1"/>
    <col min="13581" max="13581" width="10.85546875" style="573" customWidth="1"/>
    <col min="13582" max="13582" width="18.85546875" style="573" customWidth="1"/>
    <col min="13583" max="13586" width="7" style="573" customWidth="1"/>
    <col min="13587" max="13587" width="6.85546875" style="573" customWidth="1"/>
    <col min="13588" max="13588" width="0" style="573" hidden="1" customWidth="1"/>
    <col min="13589" max="13593" width="8.28515625" style="573" customWidth="1"/>
    <col min="13594" max="13594" width="138.140625" style="573" customWidth="1"/>
    <col min="13595" max="13595" width="59.140625" style="573" customWidth="1"/>
    <col min="13596" max="13596" width="32.7109375" style="573" customWidth="1"/>
    <col min="13597" max="13597" width="3.140625" style="573" customWidth="1"/>
    <col min="13598" max="13598" width="6.5703125" style="573" customWidth="1"/>
    <col min="13599" max="13599" width="18.42578125" style="573" customWidth="1"/>
    <col min="13600" max="13601" width="11.42578125" style="573"/>
    <col min="13602" max="13602" width="10.42578125" style="573" bestFit="1" customWidth="1"/>
    <col min="13603" max="13603" width="11" style="573" bestFit="1" customWidth="1"/>
    <col min="13604" max="13606" width="12.140625" style="573" bestFit="1" customWidth="1"/>
    <col min="13607" max="13607" width="11.42578125" style="573"/>
    <col min="13608" max="13608" width="12.140625" style="573" bestFit="1" customWidth="1"/>
    <col min="13609" max="13611" width="11.42578125" style="573"/>
    <col min="13612" max="13612" width="13.140625" style="573" bestFit="1" customWidth="1"/>
    <col min="13613" max="13824" width="11.42578125" style="573"/>
    <col min="13825" max="13825" width="18.28515625" style="573" customWidth="1"/>
    <col min="13826" max="13826" width="19.28515625" style="573" customWidth="1"/>
    <col min="13827" max="13827" width="25.28515625" style="573" customWidth="1"/>
    <col min="13828" max="13828" width="19" style="573" customWidth="1"/>
    <col min="13829" max="13829" width="6.5703125" style="573" customWidth="1"/>
    <col min="13830" max="13830" width="29.42578125" style="573" customWidth="1"/>
    <col min="13831" max="13831" width="13.140625" style="573" customWidth="1"/>
    <col min="13832" max="13832" width="10.5703125" style="573" customWidth="1"/>
    <col min="13833" max="13833" width="20" style="573" customWidth="1"/>
    <col min="13834" max="13834" width="16.42578125" style="573" customWidth="1"/>
    <col min="13835" max="13835" width="8.42578125" style="573" customWidth="1"/>
    <col min="13836" max="13836" width="8.7109375" style="573" customWidth="1"/>
    <col min="13837" max="13837" width="10.85546875" style="573" customWidth="1"/>
    <col min="13838" max="13838" width="18.85546875" style="573" customWidth="1"/>
    <col min="13839" max="13842" width="7" style="573" customWidth="1"/>
    <col min="13843" max="13843" width="6.85546875" style="573" customWidth="1"/>
    <col min="13844" max="13844" width="0" style="573" hidden="1" customWidth="1"/>
    <col min="13845" max="13849" width="8.28515625" style="573" customWidth="1"/>
    <col min="13850" max="13850" width="138.140625" style="573" customWidth="1"/>
    <col min="13851" max="13851" width="59.140625" style="573" customWidth="1"/>
    <col min="13852" max="13852" width="32.7109375" style="573" customWidth="1"/>
    <col min="13853" max="13853" width="3.140625" style="573" customWidth="1"/>
    <col min="13854" max="13854" width="6.5703125" style="573" customWidth="1"/>
    <col min="13855" max="13855" width="18.42578125" style="573" customWidth="1"/>
    <col min="13856" max="13857" width="11.42578125" style="573"/>
    <col min="13858" max="13858" width="10.42578125" style="573" bestFit="1" customWidth="1"/>
    <col min="13859" max="13859" width="11" style="573" bestFit="1" customWidth="1"/>
    <col min="13860" max="13862" width="12.140625" style="573" bestFit="1" customWidth="1"/>
    <col min="13863" max="13863" width="11.42578125" style="573"/>
    <col min="13864" max="13864" width="12.140625" style="573" bestFit="1" customWidth="1"/>
    <col min="13865" max="13867" width="11.42578125" style="573"/>
    <col min="13868" max="13868" width="13.140625" style="573" bestFit="1" customWidth="1"/>
    <col min="13869" max="14080" width="11.42578125" style="573"/>
    <col min="14081" max="14081" width="18.28515625" style="573" customWidth="1"/>
    <col min="14082" max="14082" width="19.28515625" style="573" customWidth="1"/>
    <col min="14083" max="14083" width="25.28515625" style="573" customWidth="1"/>
    <col min="14084" max="14084" width="19" style="573" customWidth="1"/>
    <col min="14085" max="14085" width="6.5703125" style="573" customWidth="1"/>
    <col min="14086" max="14086" width="29.42578125" style="573" customWidth="1"/>
    <col min="14087" max="14087" width="13.140625" style="573" customWidth="1"/>
    <col min="14088" max="14088" width="10.5703125" style="573" customWidth="1"/>
    <col min="14089" max="14089" width="20" style="573" customWidth="1"/>
    <col min="14090" max="14090" width="16.42578125" style="573" customWidth="1"/>
    <col min="14091" max="14091" width="8.42578125" style="573" customWidth="1"/>
    <col min="14092" max="14092" width="8.7109375" style="573" customWidth="1"/>
    <col min="14093" max="14093" width="10.85546875" style="573" customWidth="1"/>
    <col min="14094" max="14094" width="18.85546875" style="573" customWidth="1"/>
    <col min="14095" max="14098" width="7" style="573" customWidth="1"/>
    <col min="14099" max="14099" width="6.85546875" style="573" customWidth="1"/>
    <col min="14100" max="14100" width="0" style="573" hidden="1" customWidth="1"/>
    <col min="14101" max="14105" width="8.28515625" style="573" customWidth="1"/>
    <col min="14106" max="14106" width="138.140625" style="573" customWidth="1"/>
    <col min="14107" max="14107" width="59.140625" style="573" customWidth="1"/>
    <col min="14108" max="14108" width="32.7109375" style="573" customWidth="1"/>
    <col min="14109" max="14109" width="3.140625" style="573" customWidth="1"/>
    <col min="14110" max="14110" width="6.5703125" style="573" customWidth="1"/>
    <col min="14111" max="14111" width="18.42578125" style="573" customWidth="1"/>
    <col min="14112" max="14113" width="11.42578125" style="573"/>
    <col min="14114" max="14114" width="10.42578125" style="573" bestFit="1" customWidth="1"/>
    <col min="14115" max="14115" width="11" style="573" bestFit="1" customWidth="1"/>
    <col min="14116" max="14118" width="12.140625" style="573" bestFit="1" customWidth="1"/>
    <col min="14119" max="14119" width="11.42578125" style="573"/>
    <col min="14120" max="14120" width="12.140625" style="573" bestFit="1" customWidth="1"/>
    <col min="14121" max="14123" width="11.42578125" style="573"/>
    <col min="14124" max="14124" width="13.140625" style="573" bestFit="1" customWidth="1"/>
    <col min="14125" max="14336" width="11.42578125" style="573"/>
    <col min="14337" max="14337" width="18.28515625" style="573" customWidth="1"/>
    <col min="14338" max="14338" width="19.28515625" style="573" customWidth="1"/>
    <col min="14339" max="14339" width="25.28515625" style="573" customWidth="1"/>
    <col min="14340" max="14340" width="19" style="573" customWidth="1"/>
    <col min="14341" max="14341" width="6.5703125" style="573" customWidth="1"/>
    <col min="14342" max="14342" width="29.42578125" style="573" customWidth="1"/>
    <col min="14343" max="14343" width="13.140625" style="573" customWidth="1"/>
    <col min="14344" max="14344" width="10.5703125" style="573" customWidth="1"/>
    <col min="14345" max="14345" width="20" style="573" customWidth="1"/>
    <col min="14346" max="14346" width="16.42578125" style="573" customWidth="1"/>
    <col min="14347" max="14347" width="8.42578125" style="573" customWidth="1"/>
    <col min="14348" max="14348" width="8.7109375" style="573" customWidth="1"/>
    <col min="14349" max="14349" width="10.85546875" style="573" customWidth="1"/>
    <col min="14350" max="14350" width="18.85546875" style="573" customWidth="1"/>
    <col min="14351" max="14354" width="7" style="573" customWidth="1"/>
    <col min="14355" max="14355" width="6.85546875" style="573" customWidth="1"/>
    <col min="14356" max="14356" width="0" style="573" hidden="1" customWidth="1"/>
    <col min="14357" max="14361" width="8.28515625" style="573" customWidth="1"/>
    <col min="14362" max="14362" width="138.140625" style="573" customWidth="1"/>
    <col min="14363" max="14363" width="59.140625" style="573" customWidth="1"/>
    <col min="14364" max="14364" width="32.7109375" style="573" customWidth="1"/>
    <col min="14365" max="14365" width="3.140625" style="573" customWidth="1"/>
    <col min="14366" max="14366" width="6.5703125" style="573" customWidth="1"/>
    <col min="14367" max="14367" width="18.42578125" style="573" customWidth="1"/>
    <col min="14368" max="14369" width="11.42578125" style="573"/>
    <col min="14370" max="14370" width="10.42578125" style="573" bestFit="1" customWidth="1"/>
    <col min="14371" max="14371" width="11" style="573" bestFit="1" customWidth="1"/>
    <col min="14372" max="14374" width="12.140625" style="573" bestFit="1" customWidth="1"/>
    <col min="14375" max="14375" width="11.42578125" style="573"/>
    <col min="14376" max="14376" width="12.140625" style="573" bestFit="1" customWidth="1"/>
    <col min="14377" max="14379" width="11.42578125" style="573"/>
    <col min="14380" max="14380" width="13.140625" style="573" bestFit="1" customWidth="1"/>
    <col min="14381" max="14592" width="11.42578125" style="573"/>
    <col min="14593" max="14593" width="18.28515625" style="573" customWidth="1"/>
    <col min="14594" max="14594" width="19.28515625" style="573" customWidth="1"/>
    <col min="14595" max="14595" width="25.28515625" style="573" customWidth="1"/>
    <col min="14596" max="14596" width="19" style="573" customWidth="1"/>
    <col min="14597" max="14597" width="6.5703125" style="573" customWidth="1"/>
    <col min="14598" max="14598" width="29.42578125" style="573" customWidth="1"/>
    <col min="14599" max="14599" width="13.140625" style="573" customWidth="1"/>
    <col min="14600" max="14600" width="10.5703125" style="573" customWidth="1"/>
    <col min="14601" max="14601" width="20" style="573" customWidth="1"/>
    <col min="14602" max="14602" width="16.42578125" style="573" customWidth="1"/>
    <col min="14603" max="14603" width="8.42578125" style="573" customWidth="1"/>
    <col min="14604" max="14604" width="8.7109375" style="573" customWidth="1"/>
    <col min="14605" max="14605" width="10.85546875" style="573" customWidth="1"/>
    <col min="14606" max="14606" width="18.85546875" style="573" customWidth="1"/>
    <col min="14607" max="14610" width="7" style="573" customWidth="1"/>
    <col min="14611" max="14611" width="6.85546875" style="573" customWidth="1"/>
    <col min="14612" max="14612" width="0" style="573" hidden="1" customWidth="1"/>
    <col min="14613" max="14617" width="8.28515625" style="573" customWidth="1"/>
    <col min="14618" max="14618" width="138.140625" style="573" customWidth="1"/>
    <col min="14619" max="14619" width="59.140625" style="573" customWidth="1"/>
    <col min="14620" max="14620" width="32.7109375" style="573" customWidth="1"/>
    <col min="14621" max="14621" width="3.140625" style="573" customWidth="1"/>
    <col min="14622" max="14622" width="6.5703125" style="573" customWidth="1"/>
    <col min="14623" max="14623" width="18.42578125" style="573" customWidth="1"/>
    <col min="14624" max="14625" width="11.42578125" style="573"/>
    <col min="14626" max="14626" width="10.42578125" style="573" bestFit="1" customWidth="1"/>
    <col min="14627" max="14627" width="11" style="573" bestFit="1" customWidth="1"/>
    <col min="14628" max="14630" width="12.140625" style="573" bestFit="1" customWidth="1"/>
    <col min="14631" max="14631" width="11.42578125" style="573"/>
    <col min="14632" max="14632" width="12.140625" style="573" bestFit="1" customWidth="1"/>
    <col min="14633" max="14635" width="11.42578125" style="573"/>
    <col min="14636" max="14636" width="13.140625" style="573" bestFit="1" customWidth="1"/>
    <col min="14637" max="14848" width="11.42578125" style="573"/>
    <col min="14849" max="14849" width="18.28515625" style="573" customWidth="1"/>
    <col min="14850" max="14850" width="19.28515625" style="573" customWidth="1"/>
    <col min="14851" max="14851" width="25.28515625" style="573" customWidth="1"/>
    <col min="14852" max="14852" width="19" style="573" customWidth="1"/>
    <col min="14853" max="14853" width="6.5703125" style="573" customWidth="1"/>
    <col min="14854" max="14854" width="29.42578125" style="573" customWidth="1"/>
    <col min="14855" max="14855" width="13.140625" style="573" customWidth="1"/>
    <col min="14856" max="14856" width="10.5703125" style="573" customWidth="1"/>
    <col min="14857" max="14857" width="20" style="573" customWidth="1"/>
    <col min="14858" max="14858" width="16.42578125" style="573" customWidth="1"/>
    <col min="14859" max="14859" width="8.42578125" style="573" customWidth="1"/>
    <col min="14860" max="14860" width="8.7109375" style="573" customWidth="1"/>
    <col min="14861" max="14861" width="10.85546875" style="573" customWidth="1"/>
    <col min="14862" max="14862" width="18.85546875" style="573" customWidth="1"/>
    <col min="14863" max="14866" width="7" style="573" customWidth="1"/>
    <col min="14867" max="14867" width="6.85546875" style="573" customWidth="1"/>
    <col min="14868" max="14868" width="0" style="573" hidden="1" customWidth="1"/>
    <col min="14869" max="14873" width="8.28515625" style="573" customWidth="1"/>
    <col min="14874" max="14874" width="138.140625" style="573" customWidth="1"/>
    <col min="14875" max="14875" width="59.140625" style="573" customWidth="1"/>
    <col min="14876" max="14876" width="32.7109375" style="573" customWidth="1"/>
    <col min="14877" max="14877" width="3.140625" style="573" customWidth="1"/>
    <col min="14878" max="14878" width="6.5703125" style="573" customWidth="1"/>
    <col min="14879" max="14879" width="18.42578125" style="573" customWidth="1"/>
    <col min="14880" max="14881" width="11.42578125" style="573"/>
    <col min="14882" max="14882" width="10.42578125" style="573" bestFit="1" customWidth="1"/>
    <col min="14883" max="14883" width="11" style="573" bestFit="1" customWidth="1"/>
    <col min="14884" max="14886" width="12.140625" style="573" bestFit="1" customWidth="1"/>
    <col min="14887" max="14887" width="11.42578125" style="573"/>
    <col min="14888" max="14888" width="12.140625" style="573" bestFit="1" customWidth="1"/>
    <col min="14889" max="14891" width="11.42578125" style="573"/>
    <col min="14892" max="14892" width="13.140625" style="573" bestFit="1" customWidth="1"/>
    <col min="14893" max="15104" width="11.42578125" style="573"/>
    <col min="15105" max="15105" width="18.28515625" style="573" customWidth="1"/>
    <col min="15106" max="15106" width="19.28515625" style="573" customWidth="1"/>
    <col min="15107" max="15107" width="25.28515625" style="573" customWidth="1"/>
    <col min="15108" max="15108" width="19" style="573" customWidth="1"/>
    <col min="15109" max="15109" width="6.5703125" style="573" customWidth="1"/>
    <col min="15110" max="15110" width="29.42578125" style="573" customWidth="1"/>
    <col min="15111" max="15111" width="13.140625" style="573" customWidth="1"/>
    <col min="15112" max="15112" width="10.5703125" style="573" customWidth="1"/>
    <col min="15113" max="15113" width="20" style="573" customWidth="1"/>
    <col min="15114" max="15114" width="16.42578125" style="573" customWidth="1"/>
    <col min="15115" max="15115" width="8.42578125" style="573" customWidth="1"/>
    <col min="15116" max="15116" width="8.7109375" style="573" customWidth="1"/>
    <col min="15117" max="15117" width="10.85546875" style="573" customWidth="1"/>
    <col min="15118" max="15118" width="18.85546875" style="573" customWidth="1"/>
    <col min="15119" max="15122" width="7" style="573" customWidth="1"/>
    <col min="15123" max="15123" width="6.85546875" style="573" customWidth="1"/>
    <col min="15124" max="15124" width="0" style="573" hidden="1" customWidth="1"/>
    <col min="15125" max="15129" width="8.28515625" style="573" customWidth="1"/>
    <col min="15130" max="15130" width="138.140625" style="573" customWidth="1"/>
    <col min="15131" max="15131" width="59.140625" style="573" customWidth="1"/>
    <col min="15132" max="15132" width="32.7109375" style="573" customWidth="1"/>
    <col min="15133" max="15133" width="3.140625" style="573" customWidth="1"/>
    <col min="15134" max="15134" width="6.5703125" style="573" customWidth="1"/>
    <col min="15135" max="15135" width="18.42578125" style="573" customWidth="1"/>
    <col min="15136" max="15137" width="11.42578125" style="573"/>
    <col min="15138" max="15138" width="10.42578125" style="573" bestFit="1" customWidth="1"/>
    <col min="15139" max="15139" width="11" style="573" bestFit="1" customWidth="1"/>
    <col min="15140" max="15142" width="12.140625" style="573" bestFit="1" customWidth="1"/>
    <col min="15143" max="15143" width="11.42578125" style="573"/>
    <col min="15144" max="15144" width="12.140625" style="573" bestFit="1" customWidth="1"/>
    <col min="15145" max="15147" width="11.42578125" style="573"/>
    <col min="15148" max="15148" width="13.140625" style="573" bestFit="1" customWidth="1"/>
    <col min="15149" max="15360" width="11.42578125" style="573"/>
    <col min="15361" max="15361" width="18.28515625" style="573" customWidth="1"/>
    <col min="15362" max="15362" width="19.28515625" style="573" customWidth="1"/>
    <col min="15363" max="15363" width="25.28515625" style="573" customWidth="1"/>
    <col min="15364" max="15364" width="19" style="573" customWidth="1"/>
    <col min="15365" max="15365" width="6.5703125" style="573" customWidth="1"/>
    <col min="15366" max="15366" width="29.42578125" style="573" customWidth="1"/>
    <col min="15367" max="15367" width="13.140625" style="573" customWidth="1"/>
    <col min="15368" max="15368" width="10.5703125" style="573" customWidth="1"/>
    <col min="15369" max="15369" width="20" style="573" customWidth="1"/>
    <col min="15370" max="15370" width="16.42578125" style="573" customWidth="1"/>
    <col min="15371" max="15371" width="8.42578125" style="573" customWidth="1"/>
    <col min="15372" max="15372" width="8.7109375" style="573" customWidth="1"/>
    <col min="15373" max="15373" width="10.85546875" style="573" customWidth="1"/>
    <col min="15374" max="15374" width="18.85546875" style="573" customWidth="1"/>
    <col min="15375" max="15378" width="7" style="573" customWidth="1"/>
    <col min="15379" max="15379" width="6.85546875" style="573" customWidth="1"/>
    <col min="15380" max="15380" width="0" style="573" hidden="1" customWidth="1"/>
    <col min="15381" max="15385" width="8.28515625" style="573" customWidth="1"/>
    <col min="15386" max="15386" width="138.140625" style="573" customWidth="1"/>
    <col min="15387" max="15387" width="59.140625" style="573" customWidth="1"/>
    <col min="15388" max="15388" width="32.7109375" style="573" customWidth="1"/>
    <col min="15389" max="15389" width="3.140625" style="573" customWidth="1"/>
    <col min="15390" max="15390" width="6.5703125" style="573" customWidth="1"/>
    <col min="15391" max="15391" width="18.42578125" style="573" customWidth="1"/>
    <col min="15392" max="15393" width="11.42578125" style="573"/>
    <col min="15394" max="15394" width="10.42578125" style="573" bestFit="1" customWidth="1"/>
    <col min="15395" max="15395" width="11" style="573" bestFit="1" customWidth="1"/>
    <col min="15396" max="15398" width="12.140625" style="573" bestFit="1" customWidth="1"/>
    <col min="15399" max="15399" width="11.42578125" style="573"/>
    <col min="15400" max="15400" width="12.140625" style="573" bestFit="1" customWidth="1"/>
    <col min="15401" max="15403" width="11.42578125" style="573"/>
    <col min="15404" max="15404" width="13.140625" style="573" bestFit="1" customWidth="1"/>
    <col min="15405" max="15616" width="11.42578125" style="573"/>
    <col min="15617" max="15617" width="18.28515625" style="573" customWidth="1"/>
    <col min="15618" max="15618" width="19.28515625" style="573" customWidth="1"/>
    <col min="15619" max="15619" width="25.28515625" style="573" customWidth="1"/>
    <col min="15620" max="15620" width="19" style="573" customWidth="1"/>
    <col min="15621" max="15621" width="6.5703125" style="573" customWidth="1"/>
    <col min="15622" max="15622" width="29.42578125" style="573" customWidth="1"/>
    <col min="15623" max="15623" width="13.140625" style="573" customWidth="1"/>
    <col min="15624" max="15624" width="10.5703125" style="573" customWidth="1"/>
    <col min="15625" max="15625" width="20" style="573" customWidth="1"/>
    <col min="15626" max="15626" width="16.42578125" style="573" customWidth="1"/>
    <col min="15627" max="15627" width="8.42578125" style="573" customWidth="1"/>
    <col min="15628" max="15628" width="8.7109375" style="573" customWidth="1"/>
    <col min="15629" max="15629" width="10.85546875" style="573" customWidth="1"/>
    <col min="15630" max="15630" width="18.85546875" style="573" customWidth="1"/>
    <col min="15631" max="15634" width="7" style="573" customWidth="1"/>
    <col min="15635" max="15635" width="6.85546875" style="573" customWidth="1"/>
    <col min="15636" max="15636" width="0" style="573" hidden="1" customWidth="1"/>
    <col min="15637" max="15641" width="8.28515625" style="573" customWidth="1"/>
    <col min="15642" max="15642" width="138.140625" style="573" customWidth="1"/>
    <col min="15643" max="15643" width="59.140625" style="573" customWidth="1"/>
    <col min="15644" max="15644" width="32.7109375" style="573" customWidth="1"/>
    <col min="15645" max="15645" width="3.140625" style="573" customWidth="1"/>
    <col min="15646" max="15646" width="6.5703125" style="573" customWidth="1"/>
    <col min="15647" max="15647" width="18.42578125" style="573" customWidth="1"/>
    <col min="15648" max="15649" width="11.42578125" style="573"/>
    <col min="15650" max="15650" width="10.42578125" style="573" bestFit="1" customWidth="1"/>
    <col min="15651" max="15651" width="11" style="573" bestFit="1" customWidth="1"/>
    <col min="15652" max="15654" width="12.140625" style="573" bestFit="1" customWidth="1"/>
    <col min="15655" max="15655" width="11.42578125" style="573"/>
    <col min="15656" max="15656" width="12.140625" style="573" bestFit="1" customWidth="1"/>
    <col min="15657" max="15659" width="11.42578125" style="573"/>
    <col min="15660" max="15660" width="13.140625" style="573" bestFit="1" customWidth="1"/>
    <col min="15661" max="15872" width="11.42578125" style="573"/>
    <col min="15873" max="15873" width="18.28515625" style="573" customWidth="1"/>
    <col min="15874" max="15874" width="19.28515625" style="573" customWidth="1"/>
    <col min="15875" max="15875" width="25.28515625" style="573" customWidth="1"/>
    <col min="15876" max="15876" width="19" style="573" customWidth="1"/>
    <col min="15877" max="15877" width="6.5703125" style="573" customWidth="1"/>
    <col min="15878" max="15878" width="29.42578125" style="573" customWidth="1"/>
    <col min="15879" max="15879" width="13.140625" style="573" customWidth="1"/>
    <col min="15880" max="15880" width="10.5703125" style="573" customWidth="1"/>
    <col min="15881" max="15881" width="20" style="573" customWidth="1"/>
    <col min="15882" max="15882" width="16.42578125" style="573" customWidth="1"/>
    <col min="15883" max="15883" width="8.42578125" style="573" customWidth="1"/>
    <col min="15884" max="15884" width="8.7109375" style="573" customWidth="1"/>
    <col min="15885" max="15885" width="10.85546875" style="573" customWidth="1"/>
    <col min="15886" max="15886" width="18.85546875" style="573" customWidth="1"/>
    <col min="15887" max="15890" width="7" style="573" customWidth="1"/>
    <col min="15891" max="15891" width="6.85546875" style="573" customWidth="1"/>
    <col min="15892" max="15892" width="0" style="573" hidden="1" customWidth="1"/>
    <col min="15893" max="15897" width="8.28515625" style="573" customWidth="1"/>
    <col min="15898" max="15898" width="138.140625" style="573" customWidth="1"/>
    <col min="15899" max="15899" width="59.140625" style="573" customWidth="1"/>
    <col min="15900" max="15900" width="32.7109375" style="573" customWidth="1"/>
    <col min="15901" max="15901" width="3.140625" style="573" customWidth="1"/>
    <col min="15902" max="15902" width="6.5703125" style="573" customWidth="1"/>
    <col min="15903" max="15903" width="18.42578125" style="573" customWidth="1"/>
    <col min="15904" max="15905" width="11.42578125" style="573"/>
    <col min="15906" max="15906" width="10.42578125" style="573" bestFit="1" customWidth="1"/>
    <col min="15907" max="15907" width="11" style="573" bestFit="1" customWidth="1"/>
    <col min="15908" max="15910" width="12.140625" style="573" bestFit="1" customWidth="1"/>
    <col min="15911" max="15911" width="11.42578125" style="573"/>
    <col min="15912" max="15912" width="12.140625" style="573" bestFit="1" customWidth="1"/>
    <col min="15913" max="15915" width="11.42578125" style="573"/>
    <col min="15916" max="15916" width="13.140625" style="573" bestFit="1" customWidth="1"/>
    <col min="15917" max="16128" width="11.42578125" style="573"/>
    <col min="16129" max="16129" width="18.28515625" style="573" customWidth="1"/>
    <col min="16130" max="16130" width="19.28515625" style="573" customWidth="1"/>
    <col min="16131" max="16131" width="25.28515625" style="573" customWidth="1"/>
    <col min="16132" max="16132" width="19" style="573" customWidth="1"/>
    <col min="16133" max="16133" width="6.5703125" style="573" customWidth="1"/>
    <col min="16134" max="16134" width="29.42578125" style="573" customWidth="1"/>
    <col min="16135" max="16135" width="13.140625" style="573" customWidth="1"/>
    <col min="16136" max="16136" width="10.5703125" style="573" customWidth="1"/>
    <col min="16137" max="16137" width="20" style="573" customWidth="1"/>
    <col min="16138" max="16138" width="16.42578125" style="573" customWidth="1"/>
    <col min="16139" max="16139" width="8.42578125" style="573" customWidth="1"/>
    <col min="16140" max="16140" width="8.7109375" style="573" customWidth="1"/>
    <col min="16141" max="16141" width="10.85546875" style="573" customWidth="1"/>
    <col min="16142" max="16142" width="18.85546875" style="573" customWidth="1"/>
    <col min="16143" max="16146" width="7" style="573" customWidth="1"/>
    <col min="16147" max="16147" width="6.85546875" style="573" customWidth="1"/>
    <col min="16148" max="16148" width="0" style="573" hidden="1" customWidth="1"/>
    <col min="16149" max="16153" width="8.28515625" style="573" customWidth="1"/>
    <col min="16154" max="16154" width="138.140625" style="573" customWidth="1"/>
    <col min="16155" max="16155" width="59.140625" style="573" customWidth="1"/>
    <col min="16156" max="16156" width="32.7109375" style="573" customWidth="1"/>
    <col min="16157" max="16157" width="3.140625" style="573" customWidth="1"/>
    <col min="16158" max="16158" width="6.5703125" style="573" customWidth="1"/>
    <col min="16159" max="16159" width="18.42578125" style="573" customWidth="1"/>
    <col min="16160" max="16161" width="11.42578125" style="573"/>
    <col min="16162" max="16162" width="10.42578125" style="573" bestFit="1" customWidth="1"/>
    <col min="16163" max="16163" width="11" style="573" bestFit="1" customWidth="1"/>
    <col min="16164" max="16166" width="12.140625" style="573" bestFit="1" customWidth="1"/>
    <col min="16167" max="16167" width="11.42578125" style="573"/>
    <col min="16168" max="16168" width="12.140625" style="573" bestFit="1" customWidth="1"/>
    <col min="16169" max="16171" width="11.42578125" style="573"/>
    <col min="16172" max="16172" width="13.140625" style="573" bestFit="1" customWidth="1"/>
    <col min="16173" max="16384" width="11.42578125" style="573"/>
  </cols>
  <sheetData>
    <row r="1" spans="1:31" ht="18.600000000000001" customHeight="1" x14ac:dyDescent="0.25">
      <c r="A1" s="568"/>
      <c r="B1" s="569" t="s">
        <v>0</v>
      </c>
      <c r="C1" s="570"/>
      <c r="D1" s="570"/>
      <c r="E1" s="570"/>
      <c r="F1" s="570"/>
      <c r="G1" s="570"/>
      <c r="H1" s="570"/>
      <c r="I1" s="570"/>
      <c r="J1" s="570"/>
      <c r="K1" s="570"/>
      <c r="L1" s="570"/>
      <c r="M1" s="570"/>
      <c r="N1" s="570"/>
      <c r="O1" s="570"/>
      <c r="P1" s="570"/>
      <c r="Q1" s="570"/>
      <c r="R1" s="570"/>
      <c r="S1" s="570"/>
      <c r="T1" s="570"/>
      <c r="U1" s="570"/>
      <c r="V1" s="570"/>
      <c r="W1" s="570"/>
      <c r="X1" s="570"/>
      <c r="Y1" s="570"/>
      <c r="Z1" s="570"/>
      <c r="AA1" s="571"/>
      <c r="AB1" s="572" t="s">
        <v>1</v>
      </c>
    </row>
    <row r="2" spans="1:31" ht="18.600000000000001" customHeight="1" x14ac:dyDescent="0.25">
      <c r="A2" s="576"/>
      <c r="B2" s="577" t="s">
        <v>2</v>
      </c>
      <c r="C2" s="578"/>
      <c r="D2" s="578"/>
      <c r="E2" s="578"/>
      <c r="F2" s="578"/>
      <c r="G2" s="578"/>
      <c r="H2" s="578"/>
      <c r="I2" s="578"/>
      <c r="J2" s="578"/>
      <c r="K2" s="578"/>
      <c r="L2" s="578"/>
      <c r="M2" s="578"/>
      <c r="N2" s="578"/>
      <c r="O2" s="578"/>
      <c r="P2" s="578"/>
      <c r="Q2" s="578"/>
      <c r="R2" s="578"/>
      <c r="S2" s="578"/>
      <c r="T2" s="578"/>
      <c r="U2" s="578"/>
      <c r="V2" s="578"/>
      <c r="W2" s="578"/>
      <c r="X2" s="578"/>
      <c r="Y2" s="578"/>
      <c r="Z2" s="578"/>
      <c r="AA2" s="579"/>
      <c r="AB2" s="580" t="s">
        <v>3</v>
      </c>
    </row>
    <row r="3" spans="1:31" ht="18.600000000000001" customHeight="1" x14ac:dyDescent="0.25">
      <c r="A3" s="576"/>
      <c r="B3" s="577" t="s">
        <v>4</v>
      </c>
      <c r="C3" s="578"/>
      <c r="D3" s="578"/>
      <c r="E3" s="578"/>
      <c r="F3" s="578"/>
      <c r="G3" s="578"/>
      <c r="H3" s="578"/>
      <c r="I3" s="578"/>
      <c r="J3" s="578"/>
      <c r="K3" s="578"/>
      <c r="L3" s="578"/>
      <c r="M3" s="578"/>
      <c r="N3" s="578"/>
      <c r="O3" s="578"/>
      <c r="P3" s="578"/>
      <c r="Q3" s="578"/>
      <c r="R3" s="578"/>
      <c r="S3" s="578"/>
      <c r="T3" s="578"/>
      <c r="U3" s="578"/>
      <c r="V3" s="578"/>
      <c r="W3" s="578"/>
      <c r="X3" s="578"/>
      <c r="Y3" s="578"/>
      <c r="Z3" s="578"/>
      <c r="AA3" s="579"/>
      <c r="AB3" s="580" t="s">
        <v>5</v>
      </c>
    </row>
    <row r="4" spans="1:31" ht="18.600000000000001" customHeight="1" thickBot="1" x14ac:dyDescent="0.3">
      <c r="A4" s="581"/>
      <c r="B4" s="582"/>
      <c r="C4" s="583"/>
      <c r="D4" s="583"/>
      <c r="E4" s="583"/>
      <c r="F4" s="583"/>
      <c r="G4" s="583"/>
      <c r="H4" s="583"/>
      <c r="I4" s="583"/>
      <c r="J4" s="583"/>
      <c r="K4" s="583"/>
      <c r="L4" s="583"/>
      <c r="M4" s="583"/>
      <c r="N4" s="583"/>
      <c r="O4" s="583"/>
      <c r="P4" s="583"/>
      <c r="Q4" s="583"/>
      <c r="R4" s="583"/>
      <c r="S4" s="583"/>
      <c r="T4" s="583"/>
      <c r="U4" s="583"/>
      <c r="V4" s="583"/>
      <c r="W4" s="583"/>
      <c r="X4" s="583"/>
      <c r="Y4" s="583"/>
      <c r="Z4" s="583"/>
      <c r="AA4" s="584"/>
      <c r="AB4" s="585" t="s">
        <v>6</v>
      </c>
    </row>
    <row r="5" spans="1:31" ht="13.5" customHeight="1" thickBot="1" x14ac:dyDescent="0.3">
      <c r="A5" s="586"/>
      <c r="B5" s="587"/>
      <c r="C5" s="587"/>
      <c r="D5" s="587"/>
      <c r="E5" s="587"/>
      <c r="F5" s="588"/>
      <c r="G5" s="587"/>
      <c r="H5" s="587"/>
      <c r="I5" s="587"/>
      <c r="J5" s="587"/>
      <c r="K5" s="587"/>
      <c r="L5" s="587"/>
      <c r="M5" s="587"/>
      <c r="N5" s="587"/>
      <c r="O5" s="587"/>
      <c r="P5" s="587"/>
      <c r="Q5" s="587"/>
      <c r="R5" s="587"/>
      <c r="S5" s="587"/>
      <c r="T5" s="587"/>
      <c r="U5" s="587"/>
      <c r="V5" s="587"/>
      <c r="W5" s="587"/>
      <c r="X5" s="587"/>
      <c r="Y5" s="587"/>
      <c r="Z5" s="587"/>
      <c r="AA5" s="587"/>
      <c r="AB5" s="589"/>
    </row>
    <row r="6" spans="1:31" ht="27.6" customHeight="1" x14ac:dyDescent="0.25">
      <c r="A6" s="590" t="s">
        <v>7</v>
      </c>
      <c r="B6" s="591" t="s">
        <v>480</v>
      </c>
      <c r="C6" s="591"/>
      <c r="D6" s="591"/>
      <c r="E6" s="591"/>
      <c r="F6" s="239"/>
      <c r="G6" s="591"/>
      <c r="H6" s="591"/>
      <c r="I6" s="592"/>
      <c r="J6" s="591"/>
      <c r="K6" s="591"/>
      <c r="L6" s="591"/>
      <c r="M6" s="591"/>
      <c r="N6" s="591"/>
      <c r="O6" s="591"/>
      <c r="P6" s="591"/>
      <c r="Q6" s="591"/>
      <c r="R6" s="591"/>
      <c r="S6" s="591"/>
      <c r="T6" s="591"/>
      <c r="U6" s="591"/>
      <c r="V6" s="591"/>
      <c r="W6" s="591"/>
      <c r="X6" s="591"/>
      <c r="Y6" s="591"/>
      <c r="Z6" s="591"/>
      <c r="AA6" s="591"/>
      <c r="AB6" s="593"/>
    </row>
    <row r="7" spans="1:31" ht="27.6" customHeight="1" x14ac:dyDescent="0.25">
      <c r="A7" s="594" t="s">
        <v>9</v>
      </c>
      <c r="B7" s="595" t="s">
        <v>481</v>
      </c>
      <c r="C7" s="595"/>
      <c r="D7" s="595"/>
      <c r="E7" s="595"/>
      <c r="F7" s="241"/>
      <c r="G7" s="595"/>
      <c r="H7" s="595"/>
      <c r="I7" s="72"/>
      <c r="J7" s="595"/>
      <c r="K7" s="595"/>
      <c r="L7" s="595"/>
      <c r="M7" s="595"/>
      <c r="N7" s="595"/>
      <c r="O7" s="595"/>
      <c r="P7" s="595"/>
      <c r="Q7" s="595"/>
      <c r="R7" s="595"/>
      <c r="S7" s="595"/>
      <c r="T7" s="595"/>
      <c r="U7" s="595"/>
      <c r="V7" s="595"/>
      <c r="W7" s="595"/>
      <c r="X7" s="595"/>
      <c r="Y7" s="595"/>
      <c r="Z7" s="595"/>
      <c r="AA7" s="595"/>
      <c r="AB7" s="596"/>
    </row>
    <row r="8" spans="1:31" ht="27.6" customHeight="1" x14ac:dyDescent="0.25">
      <c r="A8" s="594" t="s">
        <v>11</v>
      </c>
      <c r="B8" s="597" t="s">
        <v>482</v>
      </c>
      <c r="C8" s="598"/>
      <c r="D8" s="598"/>
      <c r="E8" s="598"/>
      <c r="F8" s="31"/>
      <c r="G8" s="598"/>
      <c r="H8" s="598"/>
      <c r="I8" s="599"/>
      <c r="J8" s="598"/>
      <c r="K8" s="598"/>
      <c r="L8" s="598"/>
      <c r="M8" s="598"/>
      <c r="N8" s="598"/>
      <c r="O8" s="598"/>
      <c r="P8" s="598"/>
      <c r="Q8" s="598"/>
      <c r="R8" s="598"/>
      <c r="S8" s="598"/>
      <c r="T8" s="598"/>
      <c r="U8" s="598"/>
      <c r="V8" s="598"/>
      <c r="W8" s="598"/>
      <c r="X8" s="598"/>
      <c r="Y8" s="598"/>
      <c r="Z8" s="598"/>
      <c r="AA8" s="598"/>
      <c r="AB8" s="600"/>
    </row>
    <row r="9" spans="1:31" ht="22.5" customHeight="1" x14ac:dyDescent="0.25">
      <c r="A9" s="72" t="s">
        <v>13</v>
      </c>
      <c r="B9" s="72"/>
      <c r="C9" s="72"/>
      <c r="D9" s="599"/>
      <c r="E9" s="599"/>
      <c r="F9" s="31"/>
      <c r="G9" s="599"/>
      <c r="H9" s="599"/>
      <c r="I9" s="599"/>
      <c r="J9" s="599"/>
      <c r="K9" s="599"/>
      <c r="L9" s="599"/>
      <c r="M9" s="599"/>
      <c r="N9" s="599"/>
      <c r="O9" s="599"/>
      <c r="P9" s="599"/>
      <c r="Q9" s="599"/>
      <c r="R9" s="599"/>
      <c r="S9" s="599"/>
      <c r="T9" s="599"/>
      <c r="U9" s="599"/>
      <c r="V9" s="599"/>
      <c r="W9" s="599"/>
      <c r="X9" s="599"/>
      <c r="Y9" s="599"/>
      <c r="Z9" s="599"/>
      <c r="AA9" s="599"/>
      <c r="AB9" s="601"/>
    </row>
    <row r="10" spans="1:31" ht="22.5" customHeight="1" x14ac:dyDescent="0.25">
      <c r="A10" s="254" t="s">
        <v>14</v>
      </c>
      <c r="B10" s="65" t="s">
        <v>15</v>
      </c>
      <c r="C10" s="539"/>
      <c r="D10" s="602">
        <v>43850</v>
      </c>
      <c r="E10" s="31"/>
      <c r="F10" s="31"/>
      <c r="G10" s="31"/>
      <c r="H10" s="31"/>
      <c r="I10" s="599"/>
      <c r="J10" s="31"/>
      <c r="K10" s="31"/>
      <c r="L10" s="31"/>
      <c r="M10" s="31"/>
      <c r="N10" s="31"/>
      <c r="O10" s="31"/>
      <c r="P10" s="31"/>
      <c r="Q10" s="31"/>
      <c r="R10" s="31"/>
      <c r="S10" s="31"/>
      <c r="T10" s="31"/>
      <c r="U10" s="31"/>
      <c r="V10" s="31"/>
      <c r="W10" s="31"/>
      <c r="X10" s="31"/>
      <c r="Y10" s="31"/>
      <c r="Z10" s="31"/>
      <c r="AA10" s="31"/>
      <c r="AB10" s="32"/>
    </row>
    <row r="11" spans="1:31" ht="22.5" customHeight="1" x14ac:dyDescent="0.25">
      <c r="A11" s="254"/>
      <c r="B11" s="65" t="s">
        <v>17</v>
      </c>
      <c r="C11" s="539" t="s">
        <v>16</v>
      </c>
      <c r="D11" s="602">
        <v>43921</v>
      </c>
      <c r="E11" s="31"/>
      <c r="F11" s="31"/>
      <c r="G11" s="31"/>
      <c r="H11" s="31"/>
      <c r="I11" s="599"/>
      <c r="J11" s="31"/>
      <c r="K11" s="31"/>
      <c r="L11" s="31"/>
      <c r="M11" s="31"/>
      <c r="N11" s="31"/>
      <c r="O11" s="31"/>
      <c r="P11" s="31"/>
      <c r="Q11" s="31"/>
      <c r="R11" s="31"/>
      <c r="S11" s="31"/>
      <c r="T11" s="31"/>
      <c r="U11" s="31"/>
      <c r="V11" s="31"/>
      <c r="W11" s="31"/>
      <c r="X11" s="31"/>
      <c r="Y11" s="31"/>
      <c r="Z11" s="31"/>
      <c r="AA11" s="31"/>
      <c r="AB11" s="32"/>
    </row>
    <row r="12" spans="1:31" ht="22.5" customHeight="1" x14ac:dyDescent="0.25">
      <c r="A12" s="254"/>
      <c r="B12" s="65" t="s">
        <v>19</v>
      </c>
      <c r="C12" s="539" t="s">
        <v>16</v>
      </c>
      <c r="D12" s="602">
        <v>43941</v>
      </c>
      <c r="E12" s="31"/>
      <c r="F12" s="31"/>
      <c r="G12" s="31"/>
      <c r="H12" s="31"/>
      <c r="I12" s="599"/>
      <c r="J12" s="31"/>
      <c r="K12" s="31"/>
      <c r="L12" s="31"/>
      <c r="M12" s="31"/>
      <c r="N12" s="31"/>
      <c r="O12" s="31"/>
      <c r="P12" s="31"/>
      <c r="Q12" s="31"/>
      <c r="R12" s="31"/>
      <c r="S12" s="31"/>
      <c r="T12" s="31"/>
      <c r="U12" s="31"/>
      <c r="V12" s="31"/>
      <c r="W12" s="31"/>
      <c r="X12" s="31"/>
      <c r="Y12" s="31"/>
      <c r="Z12" s="31"/>
      <c r="AA12" s="31"/>
      <c r="AB12" s="32"/>
    </row>
    <row r="13" spans="1:31" ht="28.15" customHeight="1" thickBot="1" x14ac:dyDescent="0.3">
      <c r="A13" s="603" t="s">
        <v>20</v>
      </c>
      <c r="B13" s="246" t="s">
        <v>483</v>
      </c>
      <c r="C13" s="247"/>
      <c r="D13" s="247"/>
      <c r="E13" s="247"/>
      <c r="F13" s="247"/>
      <c r="G13" s="247"/>
      <c r="H13" s="247"/>
      <c r="I13" s="604"/>
      <c r="J13" s="247"/>
      <c r="K13" s="247"/>
      <c r="L13" s="247"/>
      <c r="M13" s="247"/>
      <c r="N13" s="247"/>
      <c r="O13" s="247"/>
      <c r="P13" s="247"/>
      <c r="Q13" s="247"/>
      <c r="R13" s="247"/>
      <c r="S13" s="247"/>
      <c r="T13" s="247"/>
      <c r="U13" s="247"/>
      <c r="V13" s="247"/>
      <c r="W13" s="247"/>
      <c r="X13" s="247"/>
      <c r="Y13" s="247"/>
      <c r="Z13" s="247"/>
      <c r="AA13" s="247"/>
      <c r="AB13" s="248"/>
    </row>
    <row r="14" spans="1:31" ht="22.5" customHeight="1" thickBot="1" x14ac:dyDescent="0.3">
      <c r="A14" s="605"/>
      <c r="B14" s="605"/>
      <c r="C14" s="606"/>
      <c r="D14" s="606"/>
      <c r="E14" s="605"/>
      <c r="F14" s="606"/>
      <c r="G14" s="605"/>
      <c r="H14" s="605"/>
      <c r="I14" s="607"/>
      <c r="J14" s="605"/>
      <c r="K14" s="605"/>
      <c r="L14" s="605"/>
      <c r="M14" s="605"/>
      <c r="N14" s="606"/>
      <c r="O14" s="605"/>
      <c r="P14" s="605"/>
      <c r="Q14" s="605"/>
      <c r="R14" s="605"/>
      <c r="S14" s="39"/>
      <c r="T14" s="605"/>
      <c r="U14" s="608"/>
      <c r="V14" s="609"/>
      <c r="W14" s="609"/>
      <c r="X14" s="609"/>
      <c r="Y14" s="610"/>
      <c r="Z14" s="607"/>
    </row>
    <row r="15" spans="1:31" s="574" customFormat="1" ht="31.9" customHeight="1" thickBot="1" x14ac:dyDescent="0.3">
      <c r="A15" s="19" t="s">
        <v>21</v>
      </c>
      <c r="B15" s="19" t="s">
        <v>22</v>
      </c>
      <c r="C15" s="19" t="s">
        <v>23</v>
      </c>
      <c r="D15" s="19" t="s">
        <v>24</v>
      </c>
      <c r="E15" s="19" t="s">
        <v>25</v>
      </c>
      <c r="F15" s="19" t="s">
        <v>26</v>
      </c>
      <c r="G15" s="19" t="s">
        <v>27</v>
      </c>
      <c r="H15" s="611" t="s">
        <v>28</v>
      </c>
      <c r="I15" s="611" t="s">
        <v>29</v>
      </c>
      <c r="J15" s="19" t="s">
        <v>30</v>
      </c>
      <c r="K15" s="19" t="s">
        <v>31</v>
      </c>
      <c r="L15" s="19" t="s">
        <v>32</v>
      </c>
      <c r="M15" s="19" t="s">
        <v>33</v>
      </c>
      <c r="N15" s="612" t="s">
        <v>34</v>
      </c>
      <c r="O15" s="613" t="s">
        <v>35</v>
      </c>
      <c r="P15" s="614"/>
      <c r="Q15" s="614"/>
      <c r="R15" s="614"/>
      <c r="S15" s="615"/>
      <c r="T15" s="616"/>
      <c r="U15" s="617" t="s">
        <v>36</v>
      </c>
      <c r="V15" s="618"/>
      <c r="W15" s="618"/>
      <c r="X15" s="618"/>
      <c r="Y15" s="619"/>
      <c r="Z15" s="620" t="s">
        <v>37</v>
      </c>
      <c r="AA15" s="19" t="s">
        <v>38</v>
      </c>
      <c r="AB15" s="20" t="s">
        <v>39</v>
      </c>
      <c r="AD15" s="621" t="s">
        <v>484</v>
      </c>
      <c r="AE15" s="621" t="s">
        <v>485</v>
      </c>
    </row>
    <row r="16" spans="1:31" s="574" customFormat="1" ht="43.9" customHeight="1" thickBot="1" x14ac:dyDescent="0.3">
      <c r="A16" s="622"/>
      <c r="B16" s="622"/>
      <c r="C16" s="622"/>
      <c r="D16" s="622"/>
      <c r="E16" s="622"/>
      <c r="F16" s="622"/>
      <c r="G16" s="622"/>
      <c r="H16" s="623"/>
      <c r="I16" s="623"/>
      <c r="J16" s="622"/>
      <c r="K16" s="622"/>
      <c r="L16" s="622"/>
      <c r="M16" s="622"/>
      <c r="N16" s="624"/>
      <c r="O16" s="625" t="s">
        <v>40</v>
      </c>
      <c r="P16" s="626" t="s">
        <v>41</v>
      </c>
      <c r="Q16" s="626" t="s">
        <v>42</v>
      </c>
      <c r="R16" s="627" t="s">
        <v>43</v>
      </c>
      <c r="S16" s="628" t="s">
        <v>44</v>
      </c>
      <c r="T16" s="629"/>
      <c r="U16" s="630" t="s">
        <v>40</v>
      </c>
      <c r="V16" s="631" t="s">
        <v>41</v>
      </c>
      <c r="W16" s="631" t="s">
        <v>42</v>
      </c>
      <c r="X16" s="632" t="s">
        <v>43</v>
      </c>
      <c r="Y16" s="633" t="s">
        <v>45</v>
      </c>
      <c r="Z16" s="634"/>
      <c r="AA16" s="622"/>
      <c r="AB16" s="635"/>
      <c r="AD16" s="621"/>
      <c r="AE16" s="621"/>
    </row>
    <row r="17" spans="1:45" s="649" customFormat="1" ht="244.9" customHeight="1" x14ac:dyDescent="0.25">
      <c r="A17" s="636" t="s">
        <v>486</v>
      </c>
      <c r="B17" s="637" t="s">
        <v>487</v>
      </c>
      <c r="C17" s="637" t="s">
        <v>488</v>
      </c>
      <c r="D17" s="637" t="s">
        <v>489</v>
      </c>
      <c r="E17" s="638">
        <v>1</v>
      </c>
      <c r="F17" s="639" t="s">
        <v>490</v>
      </c>
      <c r="G17" s="638" t="s">
        <v>491</v>
      </c>
      <c r="H17" s="638" t="s">
        <v>107</v>
      </c>
      <c r="I17" s="639" t="s">
        <v>492</v>
      </c>
      <c r="J17" s="640" t="s">
        <v>493</v>
      </c>
      <c r="K17" s="638" t="s">
        <v>184</v>
      </c>
      <c r="L17" s="641">
        <v>1</v>
      </c>
      <c r="M17" s="638" t="s">
        <v>494</v>
      </c>
      <c r="N17" s="639" t="s">
        <v>495</v>
      </c>
      <c r="O17" s="642">
        <v>0.25</v>
      </c>
      <c r="P17" s="642">
        <v>0.25</v>
      </c>
      <c r="Q17" s="642">
        <v>0.25</v>
      </c>
      <c r="R17" s="642">
        <v>0.25</v>
      </c>
      <c r="S17" s="643">
        <f t="shared" ref="S17:S24" si="0">SUM(O17:R17)</f>
        <v>1</v>
      </c>
      <c r="T17" s="638" t="s">
        <v>496</v>
      </c>
      <c r="U17" s="644">
        <f>+(5*100%)/12</f>
        <v>0.41666666666666669</v>
      </c>
      <c r="V17" s="645"/>
      <c r="W17" s="645"/>
      <c r="X17" s="645"/>
      <c r="Y17" s="646">
        <f t="shared" ref="Y17:Y26" si="1">SUM(U17:X17)</f>
        <v>0.41666666666666669</v>
      </c>
      <c r="Z17" s="639" t="s">
        <v>497</v>
      </c>
      <c r="AA17" s="647" t="s">
        <v>498</v>
      </c>
      <c r="AB17" s="648" t="s">
        <v>498</v>
      </c>
      <c r="AD17" s="650">
        <v>1</v>
      </c>
      <c r="AE17" s="651" t="str">
        <f>+F17</f>
        <v>Realizar mesas de coordinación entre el CCM espacio autónomo y la SDMUJER para la concertación y el seguimiento de actividades y así dar cumplimiento al plan de acción de la instancia</v>
      </c>
      <c r="AF17" s="652"/>
      <c r="AG17" s="653"/>
      <c r="AH17" s="653"/>
      <c r="AI17" s="653"/>
      <c r="AJ17" s="653"/>
      <c r="AK17" s="653"/>
      <c r="AL17" s="653"/>
    </row>
    <row r="18" spans="1:45" s="649" customFormat="1" ht="89.25" x14ac:dyDescent="0.25">
      <c r="A18" s="254"/>
      <c r="B18" s="654"/>
      <c r="C18" s="654"/>
      <c r="D18" s="654"/>
      <c r="E18" s="29">
        <v>2</v>
      </c>
      <c r="F18" s="539" t="s">
        <v>499</v>
      </c>
      <c r="G18" s="29" t="s">
        <v>500</v>
      </c>
      <c r="H18" s="29" t="s">
        <v>107</v>
      </c>
      <c r="I18" s="539" t="s">
        <v>501</v>
      </c>
      <c r="J18" s="62" t="s">
        <v>502</v>
      </c>
      <c r="K18" s="29" t="s">
        <v>184</v>
      </c>
      <c r="L18" s="64">
        <v>1</v>
      </c>
      <c r="M18" s="65" t="s">
        <v>503</v>
      </c>
      <c r="N18" s="539" t="s">
        <v>495</v>
      </c>
      <c r="O18" s="655">
        <v>0.25</v>
      </c>
      <c r="P18" s="655">
        <v>0.25</v>
      </c>
      <c r="Q18" s="655">
        <v>0.25</v>
      </c>
      <c r="R18" s="655">
        <v>0.25</v>
      </c>
      <c r="S18" s="656">
        <f t="shared" si="0"/>
        <v>1</v>
      </c>
      <c r="T18" s="29" t="s">
        <v>504</v>
      </c>
      <c r="U18" s="657">
        <v>0.25</v>
      </c>
      <c r="V18" s="658"/>
      <c r="W18" s="658"/>
      <c r="X18" s="658"/>
      <c r="Y18" s="659">
        <f t="shared" si="1"/>
        <v>0.25</v>
      </c>
      <c r="Z18" s="539" t="s">
        <v>505</v>
      </c>
      <c r="AA18" s="660"/>
      <c r="AB18" s="661"/>
      <c r="AD18" s="650">
        <v>2</v>
      </c>
      <c r="AE18" s="651" t="str">
        <f t="shared" ref="AE18:AE49" si="2">+F18</f>
        <v xml:space="preserve">Apoyar la realización de comisiones de trabajo que contribuyan al cumplimiento del plan de acción de la instancia. </v>
      </c>
      <c r="AF18" s="653"/>
      <c r="AG18" s="653"/>
      <c r="AH18" s="662"/>
      <c r="AI18" s="662"/>
      <c r="AJ18" s="653"/>
      <c r="AK18" s="653"/>
      <c r="AL18" s="662"/>
      <c r="AM18" s="653"/>
      <c r="AN18" s="662"/>
      <c r="AO18" s="653"/>
      <c r="AP18" s="662"/>
      <c r="AQ18" s="653"/>
      <c r="AR18" s="662"/>
    </row>
    <row r="19" spans="1:45" s="649" customFormat="1" ht="72.599999999999994" customHeight="1" x14ac:dyDescent="0.25">
      <c r="A19" s="254"/>
      <c r="B19" s="654"/>
      <c r="C19" s="654"/>
      <c r="D19" s="654"/>
      <c r="E19" s="29">
        <v>3</v>
      </c>
      <c r="F19" s="539" t="s">
        <v>506</v>
      </c>
      <c r="G19" s="29" t="s">
        <v>507</v>
      </c>
      <c r="H19" s="29" t="s">
        <v>107</v>
      </c>
      <c r="I19" s="539" t="s">
        <v>508</v>
      </c>
      <c r="J19" s="62" t="s">
        <v>509</v>
      </c>
      <c r="K19" s="29" t="s">
        <v>184</v>
      </c>
      <c r="L19" s="64">
        <v>1</v>
      </c>
      <c r="M19" s="29" t="s">
        <v>510</v>
      </c>
      <c r="N19" s="539" t="s">
        <v>511</v>
      </c>
      <c r="O19" s="655">
        <v>0</v>
      </c>
      <c r="P19" s="655">
        <v>0.5</v>
      </c>
      <c r="Q19" s="655">
        <v>0</v>
      </c>
      <c r="R19" s="655">
        <v>0.5</v>
      </c>
      <c r="S19" s="656">
        <f t="shared" si="0"/>
        <v>1</v>
      </c>
      <c r="T19" s="29" t="s">
        <v>512</v>
      </c>
      <c r="U19" s="657">
        <v>0</v>
      </c>
      <c r="V19" s="658"/>
      <c r="W19" s="658"/>
      <c r="X19" s="658"/>
      <c r="Y19" s="659">
        <f t="shared" si="1"/>
        <v>0</v>
      </c>
      <c r="Z19" s="539" t="s">
        <v>513</v>
      </c>
      <c r="AA19" s="660"/>
      <c r="AB19" s="661"/>
      <c r="AD19" s="650">
        <v>3</v>
      </c>
      <c r="AE19" s="651" t="str">
        <f t="shared" si="2"/>
        <v>Gestionar la realización de los CCM ampliados establecidos en el Decreto 224 del 2004.</v>
      </c>
      <c r="AF19" s="653"/>
      <c r="AG19" s="653"/>
      <c r="AH19" s="662"/>
      <c r="AI19" s="663"/>
      <c r="AJ19" s="653"/>
      <c r="AK19" s="653"/>
      <c r="AL19" s="663"/>
      <c r="AM19" s="653"/>
      <c r="AN19" s="663"/>
      <c r="AO19" s="653"/>
      <c r="AP19" s="663"/>
      <c r="AQ19" s="653"/>
      <c r="AR19" s="663"/>
      <c r="AS19" s="664"/>
    </row>
    <row r="20" spans="1:45" s="649" customFormat="1" ht="97.5" customHeight="1" x14ac:dyDescent="0.25">
      <c r="A20" s="254"/>
      <c r="B20" s="72" t="s">
        <v>514</v>
      </c>
      <c r="C20" s="539" t="s">
        <v>515</v>
      </c>
      <c r="D20" s="539" t="s">
        <v>516</v>
      </c>
      <c r="E20" s="29">
        <v>1</v>
      </c>
      <c r="F20" s="539" t="s">
        <v>517</v>
      </c>
      <c r="G20" s="29" t="s">
        <v>518</v>
      </c>
      <c r="H20" s="29" t="s">
        <v>519</v>
      </c>
      <c r="I20" s="539" t="s">
        <v>520</v>
      </c>
      <c r="J20" s="65" t="s">
        <v>521</v>
      </c>
      <c r="K20" s="29" t="s">
        <v>184</v>
      </c>
      <c r="L20" s="64">
        <v>1</v>
      </c>
      <c r="M20" s="65" t="s">
        <v>522</v>
      </c>
      <c r="N20" s="539" t="s">
        <v>523</v>
      </c>
      <c r="O20" s="64">
        <v>0</v>
      </c>
      <c r="P20" s="64">
        <v>0</v>
      </c>
      <c r="Q20" s="64">
        <v>0.5</v>
      </c>
      <c r="R20" s="64">
        <v>0.5</v>
      </c>
      <c r="S20" s="656">
        <f t="shared" si="0"/>
        <v>1</v>
      </c>
      <c r="T20" s="29" t="s">
        <v>524</v>
      </c>
      <c r="U20" s="657">
        <v>0</v>
      </c>
      <c r="V20" s="658"/>
      <c r="W20" s="658"/>
      <c r="X20" s="658"/>
      <c r="Y20" s="659">
        <f t="shared" si="1"/>
        <v>0</v>
      </c>
      <c r="Z20" s="539" t="s">
        <v>513</v>
      </c>
      <c r="AA20" s="660"/>
      <c r="AB20" s="661"/>
      <c r="AC20" s="573"/>
      <c r="AD20" s="650">
        <v>4</v>
      </c>
      <c r="AE20" s="651" t="str">
        <f t="shared" si="2"/>
        <v>Elaborar, firmar y hacer seguimiento a 1 nuevos pactos</v>
      </c>
      <c r="AF20" s="653"/>
      <c r="AG20" s="653"/>
      <c r="AH20" s="662"/>
      <c r="AI20" s="663"/>
      <c r="AJ20" s="653"/>
      <c r="AK20" s="653"/>
      <c r="AL20" s="663"/>
      <c r="AM20" s="653"/>
      <c r="AN20" s="663"/>
      <c r="AO20" s="653"/>
      <c r="AP20" s="663"/>
      <c r="AQ20" s="653"/>
      <c r="AR20" s="663"/>
      <c r="AS20" s="664"/>
    </row>
    <row r="21" spans="1:45" ht="292.89999999999998" customHeight="1" x14ac:dyDescent="0.25">
      <c r="A21" s="254"/>
      <c r="B21" s="72"/>
      <c r="C21" s="539" t="s">
        <v>525</v>
      </c>
      <c r="D21" s="539" t="s">
        <v>526</v>
      </c>
      <c r="E21" s="29">
        <v>1</v>
      </c>
      <c r="F21" s="539" t="s">
        <v>527</v>
      </c>
      <c r="G21" s="29" t="s">
        <v>528</v>
      </c>
      <c r="H21" s="29" t="s">
        <v>529</v>
      </c>
      <c r="I21" s="539" t="s">
        <v>530</v>
      </c>
      <c r="J21" s="65" t="s">
        <v>531</v>
      </c>
      <c r="K21" s="29" t="s">
        <v>184</v>
      </c>
      <c r="L21" s="64">
        <v>1</v>
      </c>
      <c r="M21" s="65" t="s">
        <v>532</v>
      </c>
      <c r="N21" s="539" t="s">
        <v>533</v>
      </c>
      <c r="O21" s="64">
        <v>0.1</v>
      </c>
      <c r="P21" s="64">
        <v>0.3</v>
      </c>
      <c r="Q21" s="64">
        <v>0.3</v>
      </c>
      <c r="R21" s="64">
        <v>0.3</v>
      </c>
      <c r="S21" s="656">
        <f t="shared" si="0"/>
        <v>1</v>
      </c>
      <c r="T21" s="29" t="s">
        <v>534</v>
      </c>
      <c r="U21" s="657">
        <v>0.15</v>
      </c>
      <c r="V21" s="658"/>
      <c r="W21" s="658"/>
      <c r="X21" s="658"/>
      <c r="Y21" s="659">
        <f t="shared" si="1"/>
        <v>0.15</v>
      </c>
      <c r="Z21" s="539" t="s">
        <v>535</v>
      </c>
      <c r="AA21" s="660"/>
      <c r="AB21" s="661"/>
      <c r="AD21" s="650">
        <v>5</v>
      </c>
      <c r="AE21" s="651" t="str">
        <f t="shared" si="2"/>
        <v>Monitorear 6 pactos existentes (Alcaldes y Alcaldesas, ONU-Mujeres y Ucentral, Con colectivos y mujeres biciusuarias, Concejalas y Concejales electos, Agenda de las mujeresCCM - Pacto con la diversidad de mujeres que habitan y tejen la Bogotá del siglo XXI)</v>
      </c>
    </row>
    <row r="22" spans="1:45" ht="172.9" customHeight="1" x14ac:dyDescent="0.25">
      <c r="A22" s="254"/>
      <c r="B22" s="72"/>
      <c r="C22" s="539" t="s">
        <v>536</v>
      </c>
      <c r="D22" s="539" t="s">
        <v>537</v>
      </c>
      <c r="E22" s="665">
        <v>1</v>
      </c>
      <c r="F22" s="539" t="s">
        <v>538</v>
      </c>
      <c r="G22" s="29" t="s">
        <v>481</v>
      </c>
      <c r="H22" s="29" t="s">
        <v>529</v>
      </c>
      <c r="I22" s="539" t="s">
        <v>539</v>
      </c>
      <c r="J22" s="62" t="s">
        <v>540</v>
      </c>
      <c r="K22" s="29" t="s">
        <v>184</v>
      </c>
      <c r="L22" s="440">
        <v>1</v>
      </c>
      <c r="M22" s="62" t="s">
        <v>541</v>
      </c>
      <c r="N22" s="539" t="s">
        <v>542</v>
      </c>
      <c r="O22" s="655">
        <v>0.1</v>
      </c>
      <c r="P22" s="655">
        <v>0.3</v>
      </c>
      <c r="Q22" s="655">
        <v>0.3</v>
      </c>
      <c r="R22" s="655">
        <v>0.3</v>
      </c>
      <c r="S22" s="656">
        <f t="shared" si="0"/>
        <v>1</v>
      </c>
      <c r="T22" s="29" t="s">
        <v>543</v>
      </c>
      <c r="U22" s="657">
        <v>0.2</v>
      </c>
      <c r="V22" s="658"/>
      <c r="W22" s="659"/>
      <c r="X22" s="658"/>
      <c r="Y22" s="659">
        <f t="shared" si="1"/>
        <v>0.2</v>
      </c>
      <c r="Z22" s="539" t="s">
        <v>544</v>
      </c>
      <c r="AA22" s="660"/>
      <c r="AB22" s="661"/>
      <c r="AD22" s="650">
        <v>6</v>
      </c>
      <c r="AE22" s="651" t="str">
        <f t="shared" si="2"/>
        <v>Realizar reuniones de trabajo con la bancada informal de mujeres del Concejo de Bogotá para concertar y posicionar la agenda de los derechos de las mujeres.</v>
      </c>
    </row>
    <row r="23" spans="1:45" ht="136.9" customHeight="1" x14ac:dyDescent="0.25">
      <c r="A23" s="254"/>
      <c r="B23" s="72"/>
      <c r="C23" s="539" t="s">
        <v>545</v>
      </c>
      <c r="D23" s="539" t="s">
        <v>546</v>
      </c>
      <c r="E23" s="29">
        <v>1</v>
      </c>
      <c r="F23" s="539" t="s">
        <v>547</v>
      </c>
      <c r="G23" s="29" t="s">
        <v>528</v>
      </c>
      <c r="H23" s="29" t="s">
        <v>548</v>
      </c>
      <c r="I23" s="539" t="s">
        <v>549</v>
      </c>
      <c r="J23" s="65" t="s">
        <v>550</v>
      </c>
      <c r="K23" s="29" t="s">
        <v>184</v>
      </c>
      <c r="L23" s="64">
        <v>1</v>
      </c>
      <c r="M23" s="65" t="s">
        <v>551</v>
      </c>
      <c r="N23" s="539" t="s">
        <v>552</v>
      </c>
      <c r="O23" s="655">
        <v>0</v>
      </c>
      <c r="P23" s="655">
        <v>0.5</v>
      </c>
      <c r="Q23" s="655">
        <v>0</v>
      </c>
      <c r="R23" s="655">
        <v>0.5</v>
      </c>
      <c r="S23" s="656">
        <f t="shared" si="0"/>
        <v>1</v>
      </c>
      <c r="T23" s="29" t="s">
        <v>553</v>
      </c>
      <c r="U23" s="666">
        <v>0.15</v>
      </c>
      <c r="V23" s="667"/>
      <c r="W23" s="667"/>
      <c r="X23" s="667"/>
      <c r="Y23" s="659">
        <f t="shared" si="1"/>
        <v>0.15</v>
      </c>
      <c r="Z23" s="539" t="s">
        <v>554</v>
      </c>
      <c r="AA23" s="539"/>
      <c r="AB23" s="668"/>
      <c r="AD23" s="650">
        <v>7</v>
      </c>
      <c r="AE23" s="651" t="str">
        <f t="shared" si="2"/>
        <v xml:space="preserve">Construcción,  implementación  y seguimiento de acuerdos de trabajo. </v>
      </c>
      <c r="AJ23" s="669"/>
      <c r="AK23" s="669"/>
      <c r="AL23" s="669"/>
      <c r="AM23" s="669"/>
      <c r="AN23" s="669"/>
      <c r="AP23" s="669"/>
      <c r="AQ23" s="669"/>
      <c r="AR23" s="669"/>
    </row>
    <row r="24" spans="1:45" ht="194.45" customHeight="1" x14ac:dyDescent="0.25">
      <c r="A24" s="254"/>
      <c r="B24" s="72"/>
      <c r="C24" s="539" t="s">
        <v>555</v>
      </c>
      <c r="D24" s="539" t="s">
        <v>556</v>
      </c>
      <c r="E24" s="29">
        <v>1</v>
      </c>
      <c r="F24" s="539" t="s">
        <v>557</v>
      </c>
      <c r="G24" s="29" t="s">
        <v>558</v>
      </c>
      <c r="H24" s="29" t="s">
        <v>107</v>
      </c>
      <c r="I24" s="539" t="s">
        <v>559</v>
      </c>
      <c r="J24" s="539" t="s">
        <v>560</v>
      </c>
      <c r="K24" s="29" t="s">
        <v>184</v>
      </c>
      <c r="L24" s="440">
        <v>1</v>
      </c>
      <c r="M24" s="29" t="s">
        <v>561</v>
      </c>
      <c r="N24" s="539" t="s">
        <v>562</v>
      </c>
      <c r="O24" s="440">
        <v>0.25</v>
      </c>
      <c r="P24" s="440">
        <v>0.25</v>
      </c>
      <c r="Q24" s="440">
        <v>0.25</v>
      </c>
      <c r="R24" s="440">
        <v>0.25</v>
      </c>
      <c r="S24" s="670">
        <f t="shared" si="0"/>
        <v>1</v>
      </c>
      <c r="T24" s="29" t="s">
        <v>563</v>
      </c>
      <c r="U24" s="671">
        <f>16*25%/19</f>
        <v>0.21052631578947367</v>
      </c>
      <c r="V24" s="672"/>
      <c r="W24" s="667"/>
      <c r="X24" s="667"/>
      <c r="Y24" s="659">
        <f t="shared" si="1"/>
        <v>0.21052631578947367</v>
      </c>
      <c r="Z24" s="539" t="s">
        <v>564</v>
      </c>
      <c r="AA24" s="539" t="s">
        <v>565</v>
      </c>
      <c r="AB24" s="668" t="s">
        <v>566</v>
      </c>
      <c r="AD24" s="650">
        <v>8</v>
      </c>
      <c r="AE24" s="651" t="str">
        <f t="shared" si="2"/>
        <v>Articulación entre instancias locales y distritales de participación de las mujeres</v>
      </c>
    </row>
    <row r="25" spans="1:45" s="674" customFormat="1" ht="274.14999999999998" customHeight="1" x14ac:dyDescent="0.25">
      <c r="A25" s="254"/>
      <c r="B25" s="72"/>
      <c r="C25" s="72" t="s">
        <v>567</v>
      </c>
      <c r="D25" s="72" t="s">
        <v>568</v>
      </c>
      <c r="E25" s="29">
        <v>1</v>
      </c>
      <c r="F25" s="539" t="s">
        <v>569</v>
      </c>
      <c r="G25" s="72" t="s">
        <v>570</v>
      </c>
      <c r="H25" s="72" t="s">
        <v>107</v>
      </c>
      <c r="I25" s="29" t="s">
        <v>571</v>
      </c>
      <c r="J25" s="29" t="s">
        <v>572</v>
      </c>
      <c r="K25" s="29" t="s">
        <v>110</v>
      </c>
      <c r="L25" s="29">
        <v>1</v>
      </c>
      <c r="M25" s="29" t="s">
        <v>573</v>
      </c>
      <c r="N25" s="29" t="s">
        <v>574</v>
      </c>
      <c r="O25" s="29">
        <v>0</v>
      </c>
      <c r="P25" s="29">
        <v>0</v>
      </c>
      <c r="Q25" s="29">
        <v>0</v>
      </c>
      <c r="R25" s="33">
        <v>1</v>
      </c>
      <c r="S25" s="33">
        <f>O25+P25+Q25+R25</f>
        <v>1</v>
      </c>
      <c r="T25" s="29" t="s">
        <v>575</v>
      </c>
      <c r="U25" s="673">
        <v>0</v>
      </c>
      <c r="V25" s="667"/>
      <c r="W25" s="667"/>
      <c r="X25" s="667"/>
      <c r="Y25" s="33">
        <f t="shared" si="1"/>
        <v>0</v>
      </c>
      <c r="Z25" s="539" t="s">
        <v>576</v>
      </c>
      <c r="AA25" s="539" t="s">
        <v>577</v>
      </c>
      <c r="AB25" s="668" t="s">
        <v>578</v>
      </c>
      <c r="AD25" s="650">
        <v>9</v>
      </c>
      <c r="AE25" s="651" t="str">
        <f t="shared" si="2"/>
        <v>Caracterización de los procesos organizativos y de la participación y representación de las mujeres.</v>
      </c>
      <c r="AF25" s="575"/>
      <c r="AG25" s="575"/>
      <c r="AH25" s="575"/>
      <c r="AI25" s="575"/>
      <c r="AJ25" s="575"/>
      <c r="AK25" s="575"/>
      <c r="AL25" s="575"/>
    </row>
    <row r="26" spans="1:45" s="674" customFormat="1" ht="119.25" customHeight="1" x14ac:dyDescent="0.25">
      <c r="A26" s="254"/>
      <c r="B26" s="72"/>
      <c r="C26" s="72"/>
      <c r="D26" s="72"/>
      <c r="E26" s="29">
        <v>2</v>
      </c>
      <c r="F26" s="539" t="s">
        <v>579</v>
      </c>
      <c r="G26" s="72"/>
      <c r="H26" s="72"/>
      <c r="I26" s="29" t="s">
        <v>580</v>
      </c>
      <c r="J26" s="29" t="s">
        <v>581</v>
      </c>
      <c r="K26" s="29" t="s">
        <v>110</v>
      </c>
      <c r="L26" s="29">
        <v>9</v>
      </c>
      <c r="M26" s="29" t="s">
        <v>582</v>
      </c>
      <c r="N26" s="29" t="s">
        <v>583</v>
      </c>
      <c r="O26" s="29">
        <v>0</v>
      </c>
      <c r="P26" s="33">
        <v>9</v>
      </c>
      <c r="Q26" s="29">
        <v>0</v>
      </c>
      <c r="R26" s="29">
        <v>0</v>
      </c>
      <c r="S26" s="33">
        <f>O26+P26+Q26+R26</f>
        <v>9</v>
      </c>
      <c r="T26" s="29" t="s">
        <v>584</v>
      </c>
      <c r="U26" s="673">
        <v>0</v>
      </c>
      <c r="V26" s="667"/>
      <c r="W26" s="667"/>
      <c r="X26" s="667"/>
      <c r="Y26" s="33">
        <f t="shared" si="1"/>
        <v>0</v>
      </c>
      <c r="Z26" s="539" t="s">
        <v>513</v>
      </c>
      <c r="AA26" s="675"/>
      <c r="AB26" s="676"/>
      <c r="AD26" s="650">
        <v>10</v>
      </c>
      <c r="AE26" s="651" t="str">
        <f t="shared" si="2"/>
        <v>Identificación de los conocimientos, percepciones y prácticas de las mujeres en sus diferencias y diversidad sobre la participación y representación e identificación de necesidades de asistencia técnica en estos temas.</v>
      </c>
      <c r="AF26" s="575"/>
      <c r="AG26" s="575"/>
      <c r="AH26" s="575"/>
      <c r="AI26" s="575"/>
      <c r="AJ26" s="575"/>
      <c r="AK26" s="677"/>
      <c r="AL26" s="575"/>
    </row>
    <row r="27" spans="1:45" s="674" customFormat="1" ht="72.599999999999994" customHeight="1" x14ac:dyDescent="0.25">
      <c r="A27" s="254"/>
      <c r="B27" s="72"/>
      <c r="C27" s="72"/>
      <c r="D27" s="72"/>
      <c r="E27" s="29">
        <v>3</v>
      </c>
      <c r="F27" s="539" t="s">
        <v>585</v>
      </c>
      <c r="G27" s="72"/>
      <c r="H27" s="72"/>
      <c r="I27" s="72" t="s">
        <v>586</v>
      </c>
      <c r="J27" s="72" t="s">
        <v>587</v>
      </c>
      <c r="K27" s="72" t="s">
        <v>110</v>
      </c>
      <c r="L27" s="678">
        <v>1</v>
      </c>
      <c r="M27" s="72" t="s">
        <v>588</v>
      </c>
      <c r="N27" s="72" t="s">
        <v>589</v>
      </c>
      <c r="O27" s="679">
        <v>0</v>
      </c>
      <c r="P27" s="679">
        <v>0.33</v>
      </c>
      <c r="Q27" s="679">
        <v>0.34</v>
      </c>
      <c r="R27" s="679">
        <v>0.33</v>
      </c>
      <c r="S27" s="22">
        <f>O27+P27+Q27++R27</f>
        <v>1</v>
      </c>
      <c r="T27" s="72" t="s">
        <v>590</v>
      </c>
      <c r="U27" s="680">
        <v>0</v>
      </c>
      <c r="V27" s="681"/>
      <c r="W27" s="681"/>
      <c r="X27" s="681"/>
      <c r="Y27" s="682">
        <f>SUM(U27:X29)</f>
        <v>0</v>
      </c>
      <c r="Z27" s="654" t="s">
        <v>513</v>
      </c>
      <c r="AA27" s="654"/>
      <c r="AB27" s="683" t="s">
        <v>591</v>
      </c>
      <c r="AD27" s="650">
        <v>11</v>
      </c>
      <c r="AE27" s="651" t="str">
        <f t="shared" si="2"/>
        <v>Concertación del plan de fortalecimiento de la participación y representación.</v>
      </c>
      <c r="AF27" s="575"/>
      <c r="AG27" s="575"/>
      <c r="AH27" s="575"/>
      <c r="AI27" s="575"/>
      <c r="AJ27" s="575"/>
      <c r="AK27" s="684"/>
      <c r="AL27" s="575"/>
    </row>
    <row r="28" spans="1:45" s="674" customFormat="1" ht="72.599999999999994" customHeight="1" x14ac:dyDescent="0.25">
      <c r="A28" s="254"/>
      <c r="B28" s="72"/>
      <c r="C28" s="72"/>
      <c r="D28" s="72"/>
      <c r="E28" s="29">
        <v>4</v>
      </c>
      <c r="F28" s="539" t="s">
        <v>592</v>
      </c>
      <c r="G28" s="72"/>
      <c r="H28" s="72"/>
      <c r="I28" s="72"/>
      <c r="J28" s="72"/>
      <c r="K28" s="72"/>
      <c r="L28" s="72"/>
      <c r="M28" s="72"/>
      <c r="N28" s="72"/>
      <c r="O28" s="679"/>
      <c r="P28" s="679"/>
      <c r="Q28" s="679"/>
      <c r="R28" s="679"/>
      <c r="S28" s="22"/>
      <c r="T28" s="72"/>
      <c r="U28" s="680"/>
      <c r="V28" s="681"/>
      <c r="W28" s="681"/>
      <c r="X28" s="681"/>
      <c r="Y28" s="682"/>
      <c r="Z28" s="654"/>
      <c r="AA28" s="654"/>
      <c r="AB28" s="683"/>
      <c r="AD28" s="650">
        <v>12</v>
      </c>
      <c r="AE28" s="651" t="str">
        <f t="shared" si="2"/>
        <v>Implementación del plan de fortalecimiento.</v>
      </c>
      <c r="AF28" s="575"/>
      <c r="AG28" s="575"/>
      <c r="AH28" s="575"/>
      <c r="AI28" s="575"/>
      <c r="AJ28" s="575"/>
      <c r="AK28" s="575"/>
      <c r="AL28" s="575"/>
    </row>
    <row r="29" spans="1:45" s="674" customFormat="1" ht="72.599999999999994" customHeight="1" x14ac:dyDescent="0.25">
      <c r="A29" s="254"/>
      <c r="B29" s="72"/>
      <c r="C29" s="72"/>
      <c r="D29" s="72"/>
      <c r="E29" s="29">
        <v>5</v>
      </c>
      <c r="F29" s="539" t="s">
        <v>593</v>
      </c>
      <c r="G29" s="72"/>
      <c r="H29" s="72"/>
      <c r="I29" s="72"/>
      <c r="J29" s="72"/>
      <c r="K29" s="72"/>
      <c r="L29" s="72"/>
      <c r="M29" s="72"/>
      <c r="N29" s="72"/>
      <c r="O29" s="679"/>
      <c r="P29" s="679"/>
      <c r="Q29" s="679"/>
      <c r="R29" s="679"/>
      <c r="S29" s="22"/>
      <c r="T29" s="72"/>
      <c r="U29" s="680"/>
      <c r="V29" s="681"/>
      <c r="W29" s="681"/>
      <c r="X29" s="681"/>
      <c r="Y29" s="682"/>
      <c r="Z29" s="654"/>
      <c r="AA29" s="654"/>
      <c r="AB29" s="683"/>
      <c r="AD29" s="650">
        <v>13</v>
      </c>
      <c r="AE29" s="651" t="str">
        <f t="shared" si="2"/>
        <v xml:space="preserve">Evaluación del proceso de fortalecimiento de la participación y representación. </v>
      </c>
      <c r="AF29" s="575"/>
      <c r="AG29" s="575"/>
      <c r="AH29" s="575"/>
      <c r="AI29" s="575"/>
      <c r="AJ29" s="575"/>
      <c r="AK29" s="575"/>
      <c r="AL29" s="575"/>
    </row>
    <row r="30" spans="1:45" ht="152.44999999999999" customHeight="1" x14ac:dyDescent="0.25">
      <c r="A30" s="254"/>
      <c r="B30" s="72" t="s">
        <v>225</v>
      </c>
      <c r="C30" s="539" t="s">
        <v>594</v>
      </c>
      <c r="D30" s="539" t="s">
        <v>595</v>
      </c>
      <c r="E30" s="29">
        <v>1</v>
      </c>
      <c r="F30" s="539" t="s">
        <v>596</v>
      </c>
      <c r="G30" s="539" t="s">
        <v>597</v>
      </c>
      <c r="H30" s="29" t="s">
        <v>598</v>
      </c>
      <c r="I30" s="539" t="s">
        <v>599</v>
      </c>
      <c r="J30" s="539" t="s">
        <v>600</v>
      </c>
      <c r="K30" s="539" t="s">
        <v>110</v>
      </c>
      <c r="L30" s="29">
        <v>1</v>
      </c>
      <c r="M30" s="539" t="s">
        <v>601</v>
      </c>
      <c r="N30" s="539" t="s">
        <v>602</v>
      </c>
      <c r="O30" s="670">
        <v>0.75</v>
      </c>
      <c r="P30" s="670">
        <v>0.25</v>
      </c>
      <c r="Q30" s="440">
        <v>0</v>
      </c>
      <c r="R30" s="440">
        <v>0</v>
      </c>
      <c r="S30" s="670">
        <f>SUM(O30:R30)</f>
        <v>1</v>
      </c>
      <c r="T30" s="685" t="s">
        <v>603</v>
      </c>
      <c r="U30" s="671">
        <v>0.75</v>
      </c>
      <c r="V30" s="672"/>
      <c r="W30" s="672"/>
      <c r="X30" s="672"/>
      <c r="Y30" s="686">
        <f>+U30+V30+W30+X30</f>
        <v>0.75</v>
      </c>
      <c r="Z30" s="62" t="s">
        <v>604</v>
      </c>
      <c r="AA30" s="687"/>
      <c r="AB30" s="688"/>
      <c r="AD30" s="650">
        <v>14</v>
      </c>
      <c r="AE30" s="651" t="str">
        <f t="shared" si="2"/>
        <v>Formular y adoptar el PIPCM.</v>
      </c>
    </row>
    <row r="31" spans="1:45" ht="153" customHeight="1" x14ac:dyDescent="0.25">
      <c r="A31" s="254"/>
      <c r="B31" s="72"/>
      <c r="C31" s="539" t="s">
        <v>605</v>
      </c>
      <c r="D31" s="539" t="s">
        <v>606</v>
      </c>
      <c r="E31" s="29">
        <v>1</v>
      </c>
      <c r="F31" s="539" t="s">
        <v>607</v>
      </c>
      <c r="G31" s="29" t="s">
        <v>481</v>
      </c>
      <c r="H31" s="29" t="s">
        <v>598</v>
      </c>
      <c r="I31" s="29" t="s">
        <v>608</v>
      </c>
      <c r="J31" s="29" t="s">
        <v>609</v>
      </c>
      <c r="K31" s="29" t="s">
        <v>184</v>
      </c>
      <c r="L31" s="440">
        <v>1</v>
      </c>
      <c r="M31" s="539" t="s">
        <v>610</v>
      </c>
      <c r="N31" s="539" t="s">
        <v>611</v>
      </c>
      <c r="O31" s="440">
        <v>0.1</v>
      </c>
      <c r="P31" s="440">
        <v>0.2</v>
      </c>
      <c r="Q31" s="440">
        <v>0.3</v>
      </c>
      <c r="R31" s="440">
        <v>0.4</v>
      </c>
      <c r="S31" s="670">
        <f t="shared" ref="S31:S36" si="3">+O31+P31+Q31+R31</f>
        <v>1</v>
      </c>
      <c r="T31" s="685" t="s">
        <v>612</v>
      </c>
      <c r="U31" s="689">
        <v>10</v>
      </c>
      <c r="V31" s="72"/>
      <c r="W31" s="72"/>
      <c r="X31" s="72"/>
      <c r="Y31" s="72">
        <f>+U31+V31+W31+X31</f>
        <v>10</v>
      </c>
      <c r="Z31" s="62" t="s">
        <v>613</v>
      </c>
      <c r="AA31" s="539" t="s">
        <v>614</v>
      </c>
      <c r="AB31" s="668" t="s">
        <v>615</v>
      </c>
      <c r="AD31" s="650">
        <v>15</v>
      </c>
      <c r="AE31" s="651" t="str">
        <f t="shared" si="2"/>
        <v xml:space="preserve">1) Realizar alistamiento proceso informativo (Diseñar y divulgar pieza comunicativa; realizar convocatoria; diseñar y diligenciar el formulario de inscripción de las participantes). 2) Diseñar e implementar los instrumentos de entrada y salida del proceso de información. 3) Diseñar el contenido y las presentaciones del proceso de información.  4) Concertar e implementar con las mujeres la o las jornadas de información con una intensidad horaria hasta de 16 horas. 5) Diseñar e implementar el instrumento de evaluación de percepción del proceso de información. </v>
      </c>
      <c r="AI31" s="690"/>
    </row>
    <row r="32" spans="1:45" ht="252.6" customHeight="1" x14ac:dyDescent="0.25">
      <c r="A32" s="254"/>
      <c r="B32" s="72"/>
      <c r="C32" s="539" t="s">
        <v>616</v>
      </c>
      <c r="D32" s="539" t="s">
        <v>617</v>
      </c>
      <c r="E32" s="29">
        <v>2</v>
      </c>
      <c r="F32" s="539" t="s">
        <v>618</v>
      </c>
      <c r="G32" s="29" t="s">
        <v>619</v>
      </c>
      <c r="H32" s="29" t="s">
        <v>598</v>
      </c>
      <c r="I32" s="29" t="s">
        <v>608</v>
      </c>
      <c r="J32" s="29" t="s">
        <v>609</v>
      </c>
      <c r="K32" s="29" t="s">
        <v>184</v>
      </c>
      <c r="L32" s="440">
        <v>1</v>
      </c>
      <c r="M32" s="539" t="s">
        <v>610</v>
      </c>
      <c r="N32" s="691" t="s">
        <v>611</v>
      </c>
      <c r="O32" s="692">
        <v>0</v>
      </c>
      <c r="P32" s="692">
        <v>0.3</v>
      </c>
      <c r="Q32" s="440">
        <v>0.3</v>
      </c>
      <c r="R32" s="440">
        <v>0.4</v>
      </c>
      <c r="S32" s="670">
        <f t="shared" si="3"/>
        <v>1</v>
      </c>
      <c r="T32" s="685" t="s">
        <v>612</v>
      </c>
      <c r="U32" s="689"/>
      <c r="V32" s="72"/>
      <c r="W32" s="72"/>
      <c r="X32" s="72"/>
      <c r="Y32" s="72"/>
      <c r="Z32" s="62" t="s">
        <v>513</v>
      </c>
      <c r="AA32" s="675"/>
      <c r="AB32" s="676"/>
      <c r="AD32" s="650">
        <v>16</v>
      </c>
      <c r="AE32" s="651" t="str">
        <f t="shared" si="2"/>
        <v>1) Realizar alistamiento proceso informativo (Diseñar y divulgar pieza comunicativa; realizar convocatoria; diseñar y diligenciar el formulario de inscripción de las participantes). 
2) Diseñar e implementar los instrumentos de entrada y salida del proceso de información.
3) Diseñar el contenido y las presentaciones del proceso de información. 
4) Convocar, concertar e implementar y/o con las mujeres del CCM, Comités o Consejos Operativos Locales de Mujer y Género, y de las localidades en apoyo de la Subsecretaría de Políticas de Igualdad, la o las jornadas de información con una intensidad horaria hasta de 16 horas.
5) Diseñar e implementar el instrumento de evaluación de percepción del proceso de información.</v>
      </c>
      <c r="AI32" s="690"/>
    </row>
    <row r="33" spans="1:42" ht="95.25" customHeight="1" x14ac:dyDescent="0.25">
      <c r="A33" s="254"/>
      <c r="B33" s="72"/>
      <c r="C33" s="539" t="s">
        <v>620</v>
      </c>
      <c r="D33" s="539" t="s">
        <v>621</v>
      </c>
      <c r="E33" s="29">
        <v>3</v>
      </c>
      <c r="F33" s="539" t="s">
        <v>622</v>
      </c>
      <c r="G33" s="29" t="s">
        <v>623</v>
      </c>
      <c r="H33" s="29" t="s">
        <v>598</v>
      </c>
      <c r="I33" s="29" t="s">
        <v>608</v>
      </c>
      <c r="J33" s="29" t="s">
        <v>609</v>
      </c>
      <c r="K33" s="29" t="s">
        <v>184</v>
      </c>
      <c r="L33" s="440">
        <v>1</v>
      </c>
      <c r="M33" s="539" t="s">
        <v>610</v>
      </c>
      <c r="N33" s="539" t="s">
        <v>611</v>
      </c>
      <c r="O33" s="440">
        <v>0</v>
      </c>
      <c r="P33" s="440">
        <v>0.2</v>
      </c>
      <c r="Q33" s="440">
        <v>0.4</v>
      </c>
      <c r="R33" s="440">
        <v>0.4</v>
      </c>
      <c r="S33" s="670">
        <f t="shared" si="3"/>
        <v>1</v>
      </c>
      <c r="T33" s="685" t="s">
        <v>612</v>
      </c>
      <c r="U33" s="689"/>
      <c r="V33" s="72"/>
      <c r="W33" s="72"/>
      <c r="X33" s="72"/>
      <c r="Y33" s="72"/>
      <c r="Z33" s="693" t="s">
        <v>513</v>
      </c>
      <c r="AA33" s="675"/>
      <c r="AB33" s="676"/>
      <c r="AD33" s="650">
        <v>17</v>
      </c>
      <c r="AE33" s="651" t="str">
        <f t="shared" si="2"/>
        <v>1) Realizar alistamiento proceso informativo (Diseñar y divulgar pieza comunicativa; realizar convocatoria; diseñar y diligenciar el formulario de inscripción de las participantes). 
2) Diseñar e implementar los instrumentos de entrada y salida del proceso de información.
3) Diseñar el contenido y las presentaciones del proceso de información. 
4) Concertar e implementar con las mujeres la o las jornadas de información con una intensidad horaria hasta de 16 horas.
5) Diseñar e implementar el instrumento de evaluación de percepción del proceso de información.</v>
      </c>
    </row>
    <row r="34" spans="1:42" ht="90" customHeight="1" x14ac:dyDescent="0.25">
      <c r="A34" s="254"/>
      <c r="B34" s="72"/>
      <c r="C34" s="539" t="s">
        <v>624</v>
      </c>
      <c r="D34" s="539" t="s">
        <v>625</v>
      </c>
      <c r="E34" s="29">
        <v>4</v>
      </c>
      <c r="F34" s="539" t="s">
        <v>622</v>
      </c>
      <c r="G34" s="29" t="s">
        <v>570</v>
      </c>
      <c r="H34" s="29" t="s">
        <v>598</v>
      </c>
      <c r="I34" s="29" t="s">
        <v>608</v>
      </c>
      <c r="J34" s="29" t="s">
        <v>609</v>
      </c>
      <c r="K34" s="29" t="s">
        <v>184</v>
      </c>
      <c r="L34" s="440">
        <v>1</v>
      </c>
      <c r="M34" s="539" t="s">
        <v>610</v>
      </c>
      <c r="N34" s="539" t="s">
        <v>611</v>
      </c>
      <c r="O34" s="440">
        <v>0.1</v>
      </c>
      <c r="P34" s="440">
        <v>0.2</v>
      </c>
      <c r="Q34" s="440">
        <v>0.3</v>
      </c>
      <c r="R34" s="440">
        <v>0.4</v>
      </c>
      <c r="S34" s="670">
        <f t="shared" si="3"/>
        <v>1</v>
      </c>
      <c r="T34" s="685" t="s">
        <v>612</v>
      </c>
      <c r="U34" s="689"/>
      <c r="V34" s="72"/>
      <c r="W34" s="72"/>
      <c r="X34" s="72"/>
      <c r="Y34" s="72"/>
      <c r="Z34" s="693" t="s">
        <v>626</v>
      </c>
      <c r="AA34" s="675" t="s">
        <v>614</v>
      </c>
      <c r="AB34" s="676" t="s">
        <v>615</v>
      </c>
      <c r="AD34" s="650">
        <v>18</v>
      </c>
      <c r="AE34" s="651" t="str">
        <f t="shared" si="2"/>
        <v>1) Realizar alistamiento proceso informativo (Diseñar y divulgar pieza comunicativa; realizar convocatoria; diseñar y diligenciar el formulario de inscripción de las participantes). 
2) Diseñar e implementar los instrumentos de entrada y salida del proceso de información.
3) Diseñar el contenido y las presentaciones del proceso de información. 
4) Concertar e implementar con las mujeres la o las jornadas de información con una intensidad horaria hasta de 16 horas.
5) Diseñar e implementar el instrumento de evaluación de percepción del proceso de información.</v>
      </c>
      <c r="AP34" s="690"/>
    </row>
    <row r="35" spans="1:42" ht="97.15" customHeight="1" x14ac:dyDescent="0.25">
      <c r="A35" s="254"/>
      <c r="B35" s="72"/>
      <c r="C35" s="691" t="s">
        <v>627</v>
      </c>
      <c r="D35" s="691" t="s">
        <v>628</v>
      </c>
      <c r="E35" s="33">
        <v>1</v>
      </c>
      <c r="F35" s="694" t="s">
        <v>629</v>
      </c>
      <c r="G35" s="29" t="s">
        <v>558</v>
      </c>
      <c r="H35" s="29" t="s">
        <v>598</v>
      </c>
      <c r="I35" s="691" t="s">
        <v>630</v>
      </c>
      <c r="J35" s="33" t="s">
        <v>631</v>
      </c>
      <c r="K35" s="29" t="s">
        <v>184</v>
      </c>
      <c r="L35" s="64">
        <v>1</v>
      </c>
      <c r="M35" s="539" t="s">
        <v>485</v>
      </c>
      <c r="N35" s="691" t="s">
        <v>632</v>
      </c>
      <c r="O35" s="440">
        <v>0.1</v>
      </c>
      <c r="P35" s="440">
        <v>0.3</v>
      </c>
      <c r="Q35" s="440">
        <v>0.3</v>
      </c>
      <c r="R35" s="440">
        <v>0.3</v>
      </c>
      <c r="S35" s="670">
        <f t="shared" si="3"/>
        <v>1</v>
      </c>
      <c r="T35" s="29" t="s">
        <v>633</v>
      </c>
      <c r="U35" s="695">
        <v>0.1</v>
      </c>
      <c r="V35" s="29"/>
      <c r="W35" s="29"/>
      <c r="X35" s="29"/>
      <c r="Y35" s="440">
        <f>+U35+V35+W35+X35</f>
        <v>0.1</v>
      </c>
      <c r="Z35" s="62" t="s">
        <v>634</v>
      </c>
      <c r="AA35" s="539"/>
      <c r="AB35" s="668"/>
      <c r="AD35" s="650">
        <v>19</v>
      </c>
      <c r="AE35" s="651" t="str">
        <f t="shared" si="2"/>
        <v>1)Diseñar la metodología del proceso de participación.
2)Informar a las mujeres sobre las líneas de inversión local y su relacionamiento con las agendas locales de mujeres, en el marco de las competencias de las Alcaldías Locales.
3)Promover la creación de comisiones de trabajo que aborden las problemáticas de las mujeres en los encuentros ciudadanos locales.
4) Acompañar técnicamente a las mujeres para que en la formulación del plan de desarrollo local se incluya la agenda de sus derechos.
5)Articular con los Consejos de Planeación Local y las Alcaldías Locales.</v>
      </c>
      <c r="AP35" s="690"/>
    </row>
    <row r="36" spans="1:42" ht="154.9" customHeight="1" x14ac:dyDescent="0.25">
      <c r="A36" s="254"/>
      <c r="B36" s="72"/>
      <c r="C36" s="691" t="s">
        <v>635</v>
      </c>
      <c r="D36" s="691" t="s">
        <v>636</v>
      </c>
      <c r="E36" s="33">
        <v>2</v>
      </c>
      <c r="F36" s="694" t="s">
        <v>637</v>
      </c>
      <c r="G36" s="29" t="s">
        <v>481</v>
      </c>
      <c r="H36" s="29" t="s">
        <v>598</v>
      </c>
      <c r="I36" s="691" t="s">
        <v>638</v>
      </c>
      <c r="J36" s="33" t="s">
        <v>639</v>
      </c>
      <c r="K36" s="29" t="s">
        <v>184</v>
      </c>
      <c r="L36" s="64">
        <v>1</v>
      </c>
      <c r="M36" s="539" t="s">
        <v>485</v>
      </c>
      <c r="N36" s="691" t="s">
        <v>640</v>
      </c>
      <c r="O36" s="440">
        <v>0.5</v>
      </c>
      <c r="P36" s="440">
        <v>0.5</v>
      </c>
      <c r="Q36" s="29">
        <v>0</v>
      </c>
      <c r="R36" s="29">
        <v>0</v>
      </c>
      <c r="S36" s="670">
        <f t="shared" si="3"/>
        <v>1</v>
      </c>
      <c r="T36" s="29" t="s">
        <v>633</v>
      </c>
      <c r="U36" s="695">
        <v>0.5</v>
      </c>
      <c r="V36" s="29"/>
      <c r="W36" s="29"/>
      <c r="X36" s="29"/>
      <c r="Y36" s="440">
        <f>+U36+V36+W36+X36</f>
        <v>0.5</v>
      </c>
      <c r="Z36" s="62" t="s">
        <v>641</v>
      </c>
      <c r="AA36" s="539"/>
      <c r="AB36" s="668"/>
      <c r="AD36" s="650">
        <v>20</v>
      </c>
      <c r="AE36" s="651" t="str">
        <f t="shared" si="2"/>
        <v xml:space="preserve">1) Diseñar la estrategia virtual para la participación de las mujeres. 
2) Sistematizar las observaciones realizadas por las mujeres, discutirla al interior de la SDMujer y enviarla al Sector de Planeación. 
3) Acompañar técnicamente a las mujeres para que en el Plan de Desarrollo Distrital se incluya la agenda de sus derechos.
</v>
      </c>
    </row>
    <row r="37" spans="1:42" ht="81" customHeight="1" x14ac:dyDescent="0.25">
      <c r="A37" s="254"/>
      <c r="B37" s="72"/>
      <c r="C37" s="539" t="s">
        <v>642</v>
      </c>
      <c r="D37" s="539" t="s">
        <v>643</v>
      </c>
      <c r="E37" s="29">
        <v>1</v>
      </c>
      <c r="F37" s="539" t="s">
        <v>644</v>
      </c>
      <c r="G37" s="29" t="s">
        <v>481</v>
      </c>
      <c r="H37" s="29" t="s">
        <v>645</v>
      </c>
      <c r="I37" s="539" t="s">
        <v>646</v>
      </c>
      <c r="J37" s="29" t="s">
        <v>647</v>
      </c>
      <c r="K37" s="29" t="s">
        <v>184</v>
      </c>
      <c r="L37" s="64">
        <v>1</v>
      </c>
      <c r="M37" s="29" t="s">
        <v>648</v>
      </c>
      <c r="N37" s="539" t="s">
        <v>649</v>
      </c>
      <c r="O37" s="440">
        <v>0.2</v>
      </c>
      <c r="P37" s="64">
        <v>0.2</v>
      </c>
      <c r="Q37" s="64">
        <v>0.2</v>
      </c>
      <c r="R37" s="64">
        <v>0.4</v>
      </c>
      <c r="S37" s="670">
        <f>SUM(O37:R37)</f>
        <v>1</v>
      </c>
      <c r="T37" s="29" t="s">
        <v>650</v>
      </c>
      <c r="U37" s="671">
        <v>0.2</v>
      </c>
      <c r="V37" s="658"/>
      <c r="W37" s="658"/>
      <c r="X37" s="658"/>
      <c r="Y37" s="659">
        <f>+U37+V37+W37+X37</f>
        <v>0.2</v>
      </c>
      <c r="Z37" s="62" t="s">
        <v>651</v>
      </c>
      <c r="AA37" s="660"/>
      <c r="AB37" s="661"/>
      <c r="AD37" s="650">
        <v>21</v>
      </c>
      <c r="AE37" s="651" t="str">
        <f t="shared" si="2"/>
        <v>1) Elaborar una propuesta de reconocimiento del liderazgo de las mujeres en instancias distritales de participación.
2) Concertar la propuesta con las mujeres o procesos.
3) Hacer entrega del reconocimiento.
4) Elabor un informe sobre el proceso de reconocimiento.</v>
      </c>
    </row>
    <row r="38" spans="1:42" ht="169.15" customHeight="1" x14ac:dyDescent="0.25">
      <c r="A38" s="254"/>
      <c r="B38" s="72"/>
      <c r="C38" s="654" t="s">
        <v>652</v>
      </c>
      <c r="D38" s="654" t="s">
        <v>653</v>
      </c>
      <c r="E38" s="29">
        <v>1</v>
      </c>
      <c r="F38" s="539" t="s">
        <v>654</v>
      </c>
      <c r="G38" s="72" t="s">
        <v>655</v>
      </c>
      <c r="H38" s="72" t="s">
        <v>598</v>
      </c>
      <c r="I38" s="654" t="s">
        <v>656</v>
      </c>
      <c r="J38" s="72" t="s">
        <v>657</v>
      </c>
      <c r="K38" s="72" t="s">
        <v>184</v>
      </c>
      <c r="L38" s="678">
        <v>1</v>
      </c>
      <c r="M38" s="72" t="s">
        <v>658</v>
      </c>
      <c r="N38" s="654" t="s">
        <v>659</v>
      </c>
      <c r="O38" s="679">
        <v>0.1</v>
      </c>
      <c r="P38" s="678">
        <v>0.3</v>
      </c>
      <c r="Q38" s="678">
        <v>0.3</v>
      </c>
      <c r="R38" s="678">
        <v>0.3</v>
      </c>
      <c r="S38" s="696">
        <f>SUM(O38:R40)</f>
        <v>1</v>
      </c>
      <c r="T38" s="72" t="s">
        <v>660</v>
      </c>
      <c r="U38" s="697">
        <v>0.1</v>
      </c>
      <c r="V38" s="698"/>
      <c r="W38" s="698"/>
      <c r="X38" s="698"/>
      <c r="Y38" s="682">
        <f>+U38+V38+W38+X38</f>
        <v>0.1</v>
      </c>
      <c r="Z38" s="62" t="s">
        <v>661</v>
      </c>
      <c r="AA38" s="675"/>
      <c r="AB38" s="676"/>
      <c r="AD38" s="650">
        <v>22</v>
      </c>
      <c r="AE38" s="651" t="str">
        <f t="shared" si="2"/>
        <v>Realizar rendición permanente de cuentas en el marco del Consejo Consultivo de Mujeres -Espacio Autónomo (CCM).</v>
      </c>
      <c r="AH38" s="699"/>
    </row>
    <row r="39" spans="1:42" ht="88.9" customHeight="1" x14ac:dyDescent="0.25">
      <c r="A39" s="254"/>
      <c r="B39" s="72"/>
      <c r="C39" s="654"/>
      <c r="D39" s="654"/>
      <c r="E39" s="29">
        <v>2</v>
      </c>
      <c r="F39" s="539" t="s">
        <v>662</v>
      </c>
      <c r="G39" s="72"/>
      <c r="H39" s="72"/>
      <c r="I39" s="654"/>
      <c r="J39" s="72"/>
      <c r="K39" s="72"/>
      <c r="L39" s="678"/>
      <c r="M39" s="72"/>
      <c r="N39" s="654"/>
      <c r="O39" s="679"/>
      <c r="P39" s="678"/>
      <c r="Q39" s="678"/>
      <c r="R39" s="678"/>
      <c r="S39" s="696"/>
      <c r="T39" s="72"/>
      <c r="U39" s="697"/>
      <c r="V39" s="698"/>
      <c r="W39" s="698"/>
      <c r="X39" s="698"/>
      <c r="Y39" s="682"/>
      <c r="Z39" s="62" t="s">
        <v>513</v>
      </c>
      <c r="AA39" s="675"/>
      <c r="AB39" s="676"/>
      <c r="AD39" s="650">
        <v>23</v>
      </c>
      <c r="AE39" s="651" t="str">
        <f t="shared" si="2"/>
        <v xml:space="preserve">Realizar un proceso de información de la experiencia asociada a la rendición permanente de cuentas con el Consejo Consultivo de Mujeres - Espacio Autónomo </v>
      </c>
    </row>
    <row r="40" spans="1:42" ht="66.599999999999994" customHeight="1" x14ac:dyDescent="0.25">
      <c r="A40" s="254"/>
      <c r="B40" s="72"/>
      <c r="C40" s="654"/>
      <c r="D40" s="654"/>
      <c r="E40" s="29">
        <v>3</v>
      </c>
      <c r="F40" s="539" t="s">
        <v>663</v>
      </c>
      <c r="G40" s="72"/>
      <c r="H40" s="72"/>
      <c r="I40" s="654"/>
      <c r="J40" s="72"/>
      <c r="K40" s="72"/>
      <c r="L40" s="678"/>
      <c r="M40" s="72"/>
      <c r="N40" s="654"/>
      <c r="O40" s="679"/>
      <c r="P40" s="678"/>
      <c r="Q40" s="678"/>
      <c r="R40" s="678"/>
      <c r="S40" s="696"/>
      <c r="T40" s="72"/>
      <c r="U40" s="697"/>
      <c r="V40" s="698"/>
      <c r="W40" s="698"/>
      <c r="X40" s="698"/>
      <c r="Y40" s="682"/>
      <c r="Z40" s="62"/>
      <c r="AA40" s="675"/>
      <c r="AB40" s="676"/>
      <c r="AD40" s="650">
        <v>24</v>
      </c>
      <c r="AE40" s="651" t="str">
        <f t="shared" si="2"/>
        <v>Informar a 50 servidoras y servidores de la SDMujer sobre el derecho a la participación y representación con equidad.</v>
      </c>
    </row>
    <row r="41" spans="1:42" ht="160.15" customHeight="1" x14ac:dyDescent="0.25">
      <c r="A41" s="254"/>
      <c r="B41" s="72"/>
      <c r="C41" s="654" t="s">
        <v>664</v>
      </c>
      <c r="D41" s="654" t="s">
        <v>665</v>
      </c>
      <c r="E41" s="29">
        <v>1</v>
      </c>
      <c r="F41" s="539" t="s">
        <v>666</v>
      </c>
      <c r="G41" s="29" t="s">
        <v>667</v>
      </c>
      <c r="H41" s="29" t="s">
        <v>598</v>
      </c>
      <c r="I41" s="654" t="s">
        <v>668</v>
      </c>
      <c r="J41" s="72" t="s">
        <v>657</v>
      </c>
      <c r="K41" s="72" t="s">
        <v>184</v>
      </c>
      <c r="L41" s="678">
        <v>1</v>
      </c>
      <c r="M41" s="72" t="s">
        <v>485</v>
      </c>
      <c r="N41" s="654" t="s">
        <v>669</v>
      </c>
      <c r="O41" s="679">
        <v>0.25</v>
      </c>
      <c r="P41" s="678">
        <v>0.25</v>
      </c>
      <c r="Q41" s="678">
        <v>0.25</v>
      </c>
      <c r="R41" s="678">
        <v>0.25</v>
      </c>
      <c r="S41" s="696">
        <f>SUM(O41:R43)</f>
        <v>1</v>
      </c>
      <c r="T41" s="72" t="s">
        <v>660</v>
      </c>
      <c r="U41" s="697">
        <v>0.25</v>
      </c>
      <c r="V41" s="700"/>
      <c r="W41" s="700"/>
      <c r="X41" s="700"/>
      <c r="Y41" s="701">
        <f>+U41+V41+W41+X41</f>
        <v>0.25</v>
      </c>
      <c r="Z41" s="62" t="s">
        <v>670</v>
      </c>
      <c r="AA41" s="539"/>
      <c r="AB41" s="668"/>
      <c r="AD41" s="650">
        <v>25</v>
      </c>
      <c r="AE41" s="651" t="str">
        <f t="shared" si="2"/>
        <v>Actualizar la información relacionada al proceso de Atención a la Ciudadanía en plataformas virtuales (Portal Web Institucional y Guía de Trámites y Servicios de la Alcaldía Mayor de Bogotá D.C.).</v>
      </c>
    </row>
    <row r="42" spans="1:42" ht="89.25" customHeight="1" x14ac:dyDescent="0.25">
      <c r="A42" s="254"/>
      <c r="B42" s="72"/>
      <c r="C42" s="654"/>
      <c r="D42" s="654"/>
      <c r="E42" s="29">
        <v>2</v>
      </c>
      <c r="F42" s="539" t="s">
        <v>671</v>
      </c>
      <c r="G42" s="29" t="s">
        <v>672</v>
      </c>
      <c r="H42" s="29" t="s">
        <v>598</v>
      </c>
      <c r="I42" s="654"/>
      <c r="J42" s="72"/>
      <c r="K42" s="72"/>
      <c r="L42" s="678"/>
      <c r="M42" s="72"/>
      <c r="N42" s="654"/>
      <c r="O42" s="679"/>
      <c r="P42" s="678"/>
      <c r="Q42" s="678"/>
      <c r="R42" s="678"/>
      <c r="S42" s="696"/>
      <c r="T42" s="72"/>
      <c r="U42" s="697"/>
      <c r="V42" s="700"/>
      <c r="W42" s="700"/>
      <c r="X42" s="700"/>
      <c r="Y42" s="701"/>
      <c r="Z42" s="62" t="s">
        <v>673</v>
      </c>
      <c r="AA42" s="539"/>
      <c r="AB42" s="668"/>
      <c r="AD42" s="650">
        <v>26</v>
      </c>
      <c r="AE42" s="651" t="str">
        <f t="shared" si="2"/>
        <v>Participar en mínimo 10 Ferias de Servicio a la Ciudadanía, programadas por la Secretaría General de Bogotá D.C. u otras entidades distritales.</v>
      </c>
    </row>
    <row r="43" spans="1:42" ht="112.5" customHeight="1" x14ac:dyDescent="0.25">
      <c r="A43" s="254"/>
      <c r="B43" s="72"/>
      <c r="C43" s="654"/>
      <c r="D43" s="654"/>
      <c r="E43" s="29">
        <v>3</v>
      </c>
      <c r="F43" s="539" t="s">
        <v>674</v>
      </c>
      <c r="G43" s="29" t="s">
        <v>675</v>
      </c>
      <c r="H43" s="29" t="s">
        <v>598</v>
      </c>
      <c r="I43" s="654"/>
      <c r="J43" s="72"/>
      <c r="K43" s="72"/>
      <c r="L43" s="678"/>
      <c r="M43" s="72"/>
      <c r="N43" s="654"/>
      <c r="O43" s="679"/>
      <c r="P43" s="678"/>
      <c r="Q43" s="678"/>
      <c r="R43" s="678"/>
      <c r="S43" s="696"/>
      <c r="T43" s="72"/>
      <c r="U43" s="697"/>
      <c r="V43" s="700"/>
      <c r="W43" s="700"/>
      <c r="X43" s="700"/>
      <c r="Y43" s="701"/>
      <c r="Z43" s="62" t="s">
        <v>676</v>
      </c>
      <c r="AA43" s="539"/>
      <c r="AB43" s="668"/>
      <c r="AD43" s="650">
        <v>27</v>
      </c>
      <c r="AE43" s="651" t="str">
        <f t="shared" si="2"/>
        <v>Realizar mínimo 12 sensibilizaciones a servidoras/es y contratistas en temas de atención a la ciudadanía, gestión de peticiones ciudadanas y en atención preferencial y diferencial.</v>
      </c>
    </row>
    <row r="44" spans="1:42" s="702" customFormat="1" ht="86.25" customHeight="1" x14ac:dyDescent="0.25">
      <c r="A44" s="254"/>
      <c r="B44" s="72"/>
      <c r="C44" s="72" t="s">
        <v>677</v>
      </c>
      <c r="D44" s="72" t="s">
        <v>678</v>
      </c>
      <c r="E44" s="29">
        <v>1</v>
      </c>
      <c r="F44" s="539" t="s">
        <v>679</v>
      </c>
      <c r="G44" s="29" t="s">
        <v>680</v>
      </c>
      <c r="H44" s="29" t="s">
        <v>598</v>
      </c>
      <c r="I44" s="72" t="s">
        <v>681</v>
      </c>
      <c r="J44" s="72" t="s">
        <v>657</v>
      </c>
      <c r="K44" s="72" t="s">
        <v>184</v>
      </c>
      <c r="L44" s="678">
        <v>1</v>
      </c>
      <c r="M44" s="72" t="s">
        <v>682</v>
      </c>
      <c r="N44" s="72" t="s">
        <v>683</v>
      </c>
      <c r="O44" s="679">
        <v>0.25</v>
      </c>
      <c r="P44" s="679">
        <v>0.25</v>
      </c>
      <c r="Q44" s="679">
        <v>0.25</v>
      </c>
      <c r="R44" s="679">
        <v>0.25</v>
      </c>
      <c r="S44" s="696">
        <f>+O44+P44+Q44+R44</f>
        <v>1</v>
      </c>
      <c r="T44" s="72" t="s">
        <v>660</v>
      </c>
      <c r="U44" s="697">
        <v>0.25</v>
      </c>
      <c r="V44" s="698"/>
      <c r="W44" s="698"/>
      <c r="X44" s="698"/>
      <c r="Y44" s="682">
        <f>+U44+V44+W44+X44</f>
        <v>0.25</v>
      </c>
      <c r="Z44" s="539" t="s">
        <v>684</v>
      </c>
      <c r="AA44" s="675"/>
      <c r="AB44" s="676"/>
      <c r="AD44" s="703">
        <v>28</v>
      </c>
      <c r="AE44" s="704" t="str">
        <f t="shared" si="2"/>
        <v>Revisar y actualizar información del botón de transparencia que aporte a la generación de procesos participativos informados y  la producción de conocimiento.</v>
      </c>
    </row>
    <row r="45" spans="1:42" s="702" customFormat="1" ht="98.25" customHeight="1" x14ac:dyDescent="0.25">
      <c r="A45" s="254"/>
      <c r="B45" s="72"/>
      <c r="C45" s="72"/>
      <c r="D45" s="72"/>
      <c r="E45" s="29">
        <v>2</v>
      </c>
      <c r="F45" s="539" t="s">
        <v>685</v>
      </c>
      <c r="G45" s="29" t="s">
        <v>686</v>
      </c>
      <c r="H45" s="29" t="s">
        <v>598</v>
      </c>
      <c r="I45" s="72"/>
      <c r="J45" s="72"/>
      <c r="K45" s="72"/>
      <c r="L45" s="678"/>
      <c r="M45" s="72"/>
      <c r="N45" s="72"/>
      <c r="O45" s="679"/>
      <c r="P45" s="679"/>
      <c r="Q45" s="679"/>
      <c r="R45" s="679"/>
      <c r="S45" s="696"/>
      <c r="T45" s="72"/>
      <c r="U45" s="697"/>
      <c r="V45" s="698"/>
      <c r="W45" s="698"/>
      <c r="X45" s="698"/>
      <c r="Y45" s="682"/>
      <c r="Z45" s="539" t="s">
        <v>687</v>
      </c>
      <c r="AA45" s="675"/>
      <c r="AB45" s="676"/>
      <c r="AD45" s="703">
        <v>29</v>
      </c>
      <c r="AE45" s="704" t="str">
        <f t="shared" si="2"/>
        <v>Elaborar piezas comunicativas en lenguaje claro, incluyente y con enfoques de derechos de las mujeres, género y diferencial para fortalecer la comunicación de la entidad con la ciudadanía</v>
      </c>
    </row>
    <row r="46" spans="1:42" s="702" customFormat="1" ht="85.5" customHeight="1" x14ac:dyDescent="0.25">
      <c r="A46" s="254"/>
      <c r="B46" s="72"/>
      <c r="C46" s="72"/>
      <c r="D46" s="72"/>
      <c r="E46" s="29">
        <v>3</v>
      </c>
      <c r="F46" s="539" t="s">
        <v>688</v>
      </c>
      <c r="G46" s="29" t="s">
        <v>689</v>
      </c>
      <c r="H46" s="29" t="s">
        <v>598</v>
      </c>
      <c r="I46" s="72"/>
      <c r="J46" s="72"/>
      <c r="K46" s="72"/>
      <c r="L46" s="678"/>
      <c r="M46" s="72"/>
      <c r="N46" s="72"/>
      <c r="O46" s="679"/>
      <c r="P46" s="679"/>
      <c r="Q46" s="679"/>
      <c r="R46" s="679"/>
      <c r="S46" s="696"/>
      <c r="T46" s="72"/>
      <c r="U46" s="697"/>
      <c r="V46" s="698"/>
      <c r="W46" s="698"/>
      <c r="X46" s="698"/>
      <c r="Y46" s="682"/>
      <c r="Z46" s="539" t="s">
        <v>690</v>
      </c>
      <c r="AA46" s="675"/>
      <c r="AB46" s="676"/>
      <c r="AD46" s="703">
        <v>30</v>
      </c>
      <c r="AE46" s="704" t="str">
        <f t="shared" si="2"/>
        <v>Garantizar la accesibilidad de la información publicada en la web de la entidad sobre la plataforma Drupal Govimentum</v>
      </c>
      <c r="AF46" s="705"/>
    </row>
    <row r="47" spans="1:42" ht="132" customHeight="1" x14ac:dyDescent="0.25">
      <c r="A47" s="254"/>
      <c r="B47" s="72"/>
      <c r="C47" s="29" t="s">
        <v>691</v>
      </c>
      <c r="D47" s="29" t="s">
        <v>692</v>
      </c>
      <c r="E47" s="29">
        <v>1</v>
      </c>
      <c r="F47" s="62" t="s">
        <v>693</v>
      </c>
      <c r="G47" s="29" t="s">
        <v>597</v>
      </c>
      <c r="H47" s="29" t="s">
        <v>694</v>
      </c>
      <c r="I47" s="539" t="s">
        <v>695</v>
      </c>
      <c r="J47" s="29" t="s">
        <v>696</v>
      </c>
      <c r="K47" s="29" t="s">
        <v>184</v>
      </c>
      <c r="L47" s="440">
        <v>1</v>
      </c>
      <c r="M47" s="29" t="s">
        <v>697</v>
      </c>
      <c r="N47" s="539" t="s">
        <v>698</v>
      </c>
      <c r="O47" s="440">
        <v>0.1</v>
      </c>
      <c r="P47" s="440">
        <v>0.3</v>
      </c>
      <c r="Q47" s="440">
        <v>0.3</v>
      </c>
      <c r="R47" s="440">
        <v>0.3</v>
      </c>
      <c r="S47" s="670">
        <f>+O47+P47+Q47+R47</f>
        <v>1</v>
      </c>
      <c r="T47" s="706" t="s">
        <v>699</v>
      </c>
      <c r="U47" s="671">
        <v>0</v>
      </c>
      <c r="V47" s="672"/>
      <c r="W47" s="686"/>
      <c r="X47" s="672"/>
      <c r="Y47" s="659">
        <f>+U47+V47+W47+X47</f>
        <v>0</v>
      </c>
      <c r="Z47" s="539" t="s">
        <v>498</v>
      </c>
      <c r="AA47" s="539" t="s">
        <v>700</v>
      </c>
      <c r="AB47" s="676" t="s">
        <v>701</v>
      </c>
      <c r="AD47" s="650">
        <v>31</v>
      </c>
      <c r="AE47" s="651" t="str">
        <f t="shared" si="2"/>
        <v xml:space="preserve">Socializar la política de conflicto de intereses a las servidoras y servidores del proceso
Publicar la convocatoria y recepcionar hojas de vida de candidatas a través de la página Web de la entidad
Crear un comité integrado por representantes del CCM-EA y la Subsecretaría de Políticas de Igualdad para fijar las reglas de juego para la selección de las lideresas
Hacer periódicamente reuniones de seguimiento a los compromisos establecidos entre la Subsecretaría de Políticas de Igualdad y el CCM -EA en relación con el tema de procesos de información, sensibilización, formación, capacitación y profesionalización a lideresas
</v>
      </c>
      <c r="AF47" s="653"/>
    </row>
    <row r="48" spans="1:42" ht="114" customHeight="1" x14ac:dyDescent="0.25">
      <c r="A48" s="254"/>
      <c r="B48" s="72"/>
      <c r="C48" s="654" t="s">
        <v>702</v>
      </c>
      <c r="D48" s="654" t="s">
        <v>703</v>
      </c>
      <c r="E48" s="665">
        <v>1</v>
      </c>
      <c r="F48" s="539" t="s">
        <v>704</v>
      </c>
      <c r="G48" s="29" t="s">
        <v>705</v>
      </c>
      <c r="H48" s="29" t="s">
        <v>107</v>
      </c>
      <c r="I48" s="539" t="s">
        <v>706</v>
      </c>
      <c r="J48" s="539" t="s">
        <v>707</v>
      </c>
      <c r="K48" s="707" t="s">
        <v>184</v>
      </c>
      <c r="L48" s="64">
        <v>1</v>
      </c>
      <c r="M48" s="29" t="s">
        <v>708</v>
      </c>
      <c r="N48" s="539" t="s">
        <v>709</v>
      </c>
      <c r="O48" s="64">
        <v>0</v>
      </c>
      <c r="P48" s="708">
        <v>0.1</v>
      </c>
      <c r="Q48" s="708">
        <v>0.45</v>
      </c>
      <c r="R48" s="708">
        <v>0.45</v>
      </c>
      <c r="S48" s="656">
        <f>SUM(O48:R48)</f>
        <v>1</v>
      </c>
      <c r="T48" s="29" t="s">
        <v>710</v>
      </c>
      <c r="U48" s="709">
        <v>0</v>
      </c>
      <c r="V48" s="64"/>
      <c r="W48" s="655"/>
      <c r="X48" s="672"/>
      <c r="Y48" s="656">
        <f>SUM(U48:X48)</f>
        <v>0</v>
      </c>
      <c r="Z48" s="539" t="s">
        <v>513</v>
      </c>
      <c r="AA48" s="539"/>
      <c r="AB48" s="668"/>
      <c r="AD48" s="650">
        <v>32</v>
      </c>
      <c r="AE48" s="651" t="str">
        <f t="shared" si="2"/>
        <v xml:space="preserve">Realización del proceso de formación política enfocado al fortalecimiento  de las habilidades y capacidades para la incidencia de las mujeres en los espacios de participación distrital y local </v>
      </c>
    </row>
    <row r="49" spans="1:31" ht="114" customHeight="1" thickBot="1" x14ac:dyDescent="0.3">
      <c r="A49" s="710"/>
      <c r="B49" s="711"/>
      <c r="C49" s="712"/>
      <c r="D49" s="712"/>
      <c r="E49" s="713">
        <v>2</v>
      </c>
      <c r="F49" s="714" t="s">
        <v>711</v>
      </c>
      <c r="G49" s="715" t="s">
        <v>705</v>
      </c>
      <c r="H49" s="715" t="s">
        <v>107</v>
      </c>
      <c r="I49" s="714" t="s">
        <v>712</v>
      </c>
      <c r="J49" s="714" t="s">
        <v>713</v>
      </c>
      <c r="K49" s="716"/>
      <c r="L49" s="717">
        <v>1</v>
      </c>
      <c r="M49" s="718" t="s">
        <v>714</v>
      </c>
      <c r="N49" s="714" t="s">
        <v>715</v>
      </c>
      <c r="O49" s="719">
        <v>0</v>
      </c>
      <c r="P49" s="720">
        <v>0</v>
      </c>
      <c r="Q49" s="720">
        <v>0</v>
      </c>
      <c r="R49" s="720">
        <v>1</v>
      </c>
      <c r="S49" s="721">
        <f>SUM(O49:R49)</f>
        <v>1</v>
      </c>
      <c r="T49" s="715" t="s">
        <v>716</v>
      </c>
      <c r="U49" s="722">
        <v>0</v>
      </c>
      <c r="V49" s="719"/>
      <c r="W49" s="717"/>
      <c r="X49" s="723"/>
      <c r="Y49" s="721">
        <f>SUM(U49:X49)</f>
        <v>0</v>
      </c>
      <c r="Z49" s="714" t="s">
        <v>513</v>
      </c>
      <c r="AA49" s="714"/>
      <c r="AB49" s="724"/>
      <c r="AD49" s="650">
        <v>33</v>
      </c>
      <c r="AE49" s="651" t="str">
        <f t="shared" si="2"/>
        <v>Divulgación del proceso de formación política al ejercicio de sus derechos y su ciudadania.</v>
      </c>
    </row>
    <row r="50" spans="1:31" ht="36" customHeight="1" thickBot="1" x14ac:dyDescent="0.3">
      <c r="A50" s="725"/>
      <c r="B50" s="726"/>
      <c r="C50" s="726"/>
      <c r="D50" s="726"/>
      <c r="E50" s="726"/>
      <c r="F50" s="726"/>
      <c r="G50" s="726"/>
      <c r="H50" s="726"/>
      <c r="I50" s="726"/>
      <c r="J50" s="726"/>
      <c r="K50" s="726"/>
      <c r="L50" s="726"/>
      <c r="M50" s="726"/>
      <c r="N50" s="726"/>
      <c r="O50" s="726"/>
      <c r="P50" s="726"/>
      <c r="Q50" s="726"/>
      <c r="R50" s="727"/>
      <c r="S50" s="728"/>
      <c r="T50" s="729"/>
      <c r="U50" s="729"/>
      <c r="V50" s="729"/>
      <c r="W50" s="729"/>
      <c r="X50" s="729"/>
      <c r="Y50" s="729"/>
      <c r="Z50" s="729"/>
      <c r="AA50" s="729"/>
      <c r="AB50" s="730"/>
    </row>
    <row r="51" spans="1:31" ht="22.5" customHeight="1" x14ac:dyDescent="0.25">
      <c r="A51" s="590" t="s">
        <v>161</v>
      </c>
      <c r="B51" s="592"/>
      <c r="C51" s="592"/>
      <c r="D51" s="592"/>
      <c r="E51" s="731"/>
      <c r="F51" s="732" t="s">
        <v>162</v>
      </c>
      <c r="G51" s="707"/>
      <c r="H51" s="707"/>
      <c r="I51" s="707"/>
      <c r="J51" s="707"/>
      <c r="K51" s="707"/>
      <c r="L51" s="594" t="s">
        <v>162</v>
      </c>
      <c r="M51" s="707"/>
      <c r="N51" s="707"/>
      <c r="O51" s="707"/>
      <c r="P51" s="707"/>
      <c r="Q51" s="707"/>
      <c r="R51" s="733"/>
      <c r="S51" s="33" t="s">
        <v>162</v>
      </c>
      <c r="T51" s="733"/>
      <c r="U51" s="734"/>
      <c r="V51" s="734"/>
      <c r="W51" s="734"/>
      <c r="X51" s="734"/>
      <c r="Y51" s="735"/>
      <c r="Z51" s="539" t="s">
        <v>162</v>
      </c>
      <c r="AA51" s="736"/>
      <c r="AB51" s="601"/>
    </row>
    <row r="52" spans="1:31" ht="22.5" customHeight="1" x14ac:dyDescent="0.25">
      <c r="A52" s="594" t="s">
        <v>163</v>
      </c>
      <c r="B52" s="72"/>
      <c r="C52" s="72"/>
      <c r="D52" s="72"/>
      <c r="E52" s="736"/>
      <c r="F52" s="732" t="s">
        <v>165</v>
      </c>
      <c r="G52" s="707"/>
      <c r="H52" s="707"/>
      <c r="I52" s="707"/>
      <c r="J52" s="707"/>
      <c r="K52" s="707"/>
      <c r="L52" s="594" t="s">
        <v>167</v>
      </c>
      <c r="M52" s="707"/>
      <c r="N52" s="707"/>
      <c r="O52" s="707"/>
      <c r="P52" s="707"/>
      <c r="Q52" s="707"/>
      <c r="R52" s="733"/>
      <c r="S52" s="33" t="s">
        <v>165</v>
      </c>
      <c r="T52" s="733"/>
      <c r="U52" s="734"/>
      <c r="V52" s="734"/>
      <c r="W52" s="734"/>
      <c r="X52" s="734"/>
      <c r="Y52" s="735"/>
      <c r="Z52" s="539" t="s">
        <v>167</v>
      </c>
      <c r="AA52" s="736"/>
      <c r="AB52" s="601"/>
    </row>
    <row r="53" spans="1:31" ht="22.5" customHeight="1" thickBot="1" x14ac:dyDescent="0.3">
      <c r="A53" s="603" t="s">
        <v>170</v>
      </c>
      <c r="B53" s="737"/>
      <c r="C53" s="711"/>
      <c r="D53" s="711"/>
      <c r="E53" s="738"/>
      <c r="F53" s="739" t="s">
        <v>170</v>
      </c>
      <c r="G53" s="740"/>
      <c r="H53" s="716"/>
      <c r="I53" s="716"/>
      <c r="J53" s="716"/>
      <c r="K53" s="716"/>
      <c r="L53" s="603" t="s">
        <v>170</v>
      </c>
      <c r="M53" s="716"/>
      <c r="N53" s="716"/>
      <c r="O53" s="716"/>
      <c r="P53" s="716"/>
      <c r="Q53" s="716"/>
      <c r="R53" s="741"/>
      <c r="S53" s="742" t="s">
        <v>170</v>
      </c>
      <c r="T53" s="741"/>
      <c r="U53" s="743"/>
      <c r="V53" s="743"/>
      <c r="W53" s="743"/>
      <c r="X53" s="743"/>
      <c r="Y53" s="744"/>
      <c r="Z53" s="714" t="s">
        <v>170</v>
      </c>
      <c r="AA53" s="738"/>
      <c r="AB53" s="745"/>
    </row>
    <row r="56" spans="1:31" ht="22.5" customHeight="1" x14ac:dyDescent="0.25">
      <c r="E56" s="573"/>
      <c r="H56" s="573"/>
      <c r="K56" s="573"/>
      <c r="L56" s="573"/>
    </row>
    <row r="57" spans="1:31" ht="22.5" customHeight="1" x14ac:dyDescent="0.25">
      <c r="E57" s="573"/>
      <c r="H57" s="573"/>
      <c r="K57" s="573"/>
      <c r="L57" s="573"/>
    </row>
  </sheetData>
  <mergeCells count="151">
    <mergeCell ref="B53:E53"/>
    <mergeCell ref="G53:K53"/>
    <mergeCell ref="M53:R53"/>
    <mergeCell ref="T53:Y53"/>
    <mergeCell ref="AA53:AB53"/>
    <mergeCell ref="B51:E51"/>
    <mergeCell ref="G51:K51"/>
    <mergeCell ref="M51:R51"/>
    <mergeCell ref="T51:Y51"/>
    <mergeCell ref="AA51:AB51"/>
    <mergeCell ref="B52:E52"/>
    <mergeCell ref="G52:K52"/>
    <mergeCell ref="M52:R52"/>
    <mergeCell ref="T52:Y52"/>
    <mergeCell ref="AA52:AB52"/>
    <mergeCell ref="Y44:Y46"/>
    <mergeCell ref="C48:C49"/>
    <mergeCell ref="D48:D49"/>
    <mergeCell ref="K48:K49"/>
    <mergeCell ref="A50:R50"/>
    <mergeCell ref="S50:AB50"/>
    <mergeCell ref="S44:S46"/>
    <mergeCell ref="T44:T46"/>
    <mergeCell ref="U44:U46"/>
    <mergeCell ref="V44:V46"/>
    <mergeCell ref="W44:W46"/>
    <mergeCell ref="X44:X46"/>
    <mergeCell ref="M44:M46"/>
    <mergeCell ref="N44:N46"/>
    <mergeCell ref="O44:O46"/>
    <mergeCell ref="P44:P46"/>
    <mergeCell ref="Q44:Q46"/>
    <mergeCell ref="R44:R46"/>
    <mergeCell ref="V41:V43"/>
    <mergeCell ref="W41:W43"/>
    <mergeCell ref="X41:X43"/>
    <mergeCell ref="Y41:Y43"/>
    <mergeCell ref="C44:C46"/>
    <mergeCell ref="D44:D46"/>
    <mergeCell ref="I44:I46"/>
    <mergeCell ref="J44:J46"/>
    <mergeCell ref="K44:K46"/>
    <mergeCell ref="L44:L46"/>
    <mergeCell ref="P41:P43"/>
    <mergeCell ref="Q41:Q43"/>
    <mergeCell ref="R41:R43"/>
    <mergeCell ref="S41:S43"/>
    <mergeCell ref="T41:T43"/>
    <mergeCell ref="U41:U43"/>
    <mergeCell ref="Y38:Y40"/>
    <mergeCell ref="C41:C43"/>
    <mergeCell ref="D41:D43"/>
    <mergeCell ref="I41:I43"/>
    <mergeCell ref="J41:J43"/>
    <mergeCell ref="K41:K43"/>
    <mergeCell ref="L41:L43"/>
    <mergeCell ref="M41:M43"/>
    <mergeCell ref="N41:N43"/>
    <mergeCell ref="O41:O43"/>
    <mergeCell ref="S38:S40"/>
    <mergeCell ref="T38:T40"/>
    <mergeCell ref="U38:U40"/>
    <mergeCell ref="V38:V40"/>
    <mergeCell ref="W38:W40"/>
    <mergeCell ref="X38:X40"/>
    <mergeCell ref="M38:M40"/>
    <mergeCell ref="N38:N40"/>
    <mergeCell ref="O38:O40"/>
    <mergeCell ref="P38:P40"/>
    <mergeCell ref="Q38:Q40"/>
    <mergeCell ref="R38:R40"/>
    <mergeCell ref="G38:G40"/>
    <mergeCell ref="H38:H40"/>
    <mergeCell ref="I38:I40"/>
    <mergeCell ref="J38:J40"/>
    <mergeCell ref="K38:K40"/>
    <mergeCell ref="L38:L40"/>
    <mergeCell ref="AA27:AA29"/>
    <mergeCell ref="AB27:AB29"/>
    <mergeCell ref="B30:B49"/>
    <mergeCell ref="U31:U34"/>
    <mergeCell ref="V31:V34"/>
    <mergeCell ref="W31:W34"/>
    <mergeCell ref="X31:X34"/>
    <mergeCell ref="Y31:Y34"/>
    <mergeCell ref="C38:C40"/>
    <mergeCell ref="D38:D40"/>
    <mergeCell ref="U27:U29"/>
    <mergeCell ref="V27:V29"/>
    <mergeCell ref="W27:W29"/>
    <mergeCell ref="X27:X29"/>
    <mergeCell ref="Y27:Y29"/>
    <mergeCell ref="Z27:Z29"/>
    <mergeCell ref="O27:O29"/>
    <mergeCell ref="P27:P29"/>
    <mergeCell ref="Q27:Q29"/>
    <mergeCell ref="R27:R29"/>
    <mergeCell ref="S27:S29"/>
    <mergeCell ref="T27:T29"/>
    <mergeCell ref="I27:I29"/>
    <mergeCell ref="J27:J29"/>
    <mergeCell ref="K27:K29"/>
    <mergeCell ref="L27:L29"/>
    <mergeCell ref="M27:M29"/>
    <mergeCell ref="N27:N29"/>
    <mergeCell ref="AE15:AE16"/>
    <mergeCell ref="A17:A49"/>
    <mergeCell ref="B17:B19"/>
    <mergeCell ref="C17:C19"/>
    <mergeCell ref="D17:D19"/>
    <mergeCell ref="B20:B29"/>
    <mergeCell ref="C25:C29"/>
    <mergeCell ref="D25:D29"/>
    <mergeCell ref="G25:G29"/>
    <mergeCell ref="H25:H29"/>
    <mergeCell ref="T15:T16"/>
    <mergeCell ref="U15:Y15"/>
    <mergeCell ref="Z15:Z16"/>
    <mergeCell ref="AA15:AA16"/>
    <mergeCell ref="AB15:AB16"/>
    <mergeCell ref="AD15:AD16"/>
    <mergeCell ref="J15:J16"/>
    <mergeCell ref="K15:K16"/>
    <mergeCell ref="L15:L16"/>
    <mergeCell ref="M15:M16"/>
    <mergeCell ref="N15:N16"/>
    <mergeCell ref="O15:S15"/>
    <mergeCell ref="B13:AB13"/>
    <mergeCell ref="A15:A16"/>
    <mergeCell ref="B15:B16"/>
    <mergeCell ref="C15:C16"/>
    <mergeCell ref="D15:D16"/>
    <mergeCell ref="E15:E16"/>
    <mergeCell ref="F15:F16"/>
    <mergeCell ref="G15:G16"/>
    <mergeCell ref="H15:H16"/>
    <mergeCell ref="I15:I16"/>
    <mergeCell ref="B7:AB7"/>
    <mergeCell ref="B8:AB8"/>
    <mergeCell ref="A9:C9"/>
    <mergeCell ref="D9:AB9"/>
    <mergeCell ref="A10:A12"/>
    <mergeCell ref="D10:AB10"/>
    <mergeCell ref="D11:AB11"/>
    <mergeCell ref="D12:AB12"/>
    <mergeCell ref="A1:A4"/>
    <mergeCell ref="B1:AA1"/>
    <mergeCell ref="B2:AA2"/>
    <mergeCell ref="B3:AA4"/>
    <mergeCell ref="A5:AB5"/>
    <mergeCell ref="B6:AB6"/>
  </mergeCell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4A89A-D7FF-46E5-9AB0-F5D241AD1255}">
  <dimension ref="A1:AB27"/>
  <sheetViews>
    <sheetView workbookViewId="0">
      <selection activeCell="B4" sqref="B4:AA5"/>
    </sheetView>
  </sheetViews>
  <sheetFormatPr baseColWidth="10" defaultRowHeight="15" x14ac:dyDescent="0.25"/>
  <cols>
    <col min="1" max="1" width="26.42578125" style="2" customWidth="1"/>
    <col min="2" max="2" width="21.7109375" style="2" customWidth="1"/>
    <col min="3" max="3" width="37.140625" style="2" customWidth="1"/>
    <col min="4" max="4" width="19.7109375" style="2" customWidth="1"/>
    <col min="5" max="5" width="5.5703125" style="2" customWidth="1"/>
    <col min="6" max="6" width="22.140625" style="2" customWidth="1"/>
    <col min="7" max="7" width="19" style="2" customWidth="1"/>
    <col min="8" max="8" width="18" style="2" customWidth="1"/>
    <col min="9" max="9" width="25.42578125" style="2" customWidth="1"/>
    <col min="10" max="10" width="36.7109375" style="2" customWidth="1"/>
    <col min="11" max="11" width="17.28515625" style="2" customWidth="1"/>
    <col min="12" max="12" width="16.28515625" style="2" customWidth="1"/>
    <col min="13" max="13" width="15.42578125" style="2" customWidth="1"/>
    <col min="14" max="14" width="17.140625" style="2" customWidth="1"/>
    <col min="15" max="15" width="8.28515625" style="2" customWidth="1"/>
    <col min="16" max="16" width="8.5703125" style="2" customWidth="1"/>
    <col min="17" max="17" width="8" style="2" customWidth="1"/>
    <col min="18" max="18" width="8.42578125" style="2" customWidth="1"/>
    <col min="19" max="19" width="20.140625" style="2" customWidth="1"/>
    <col min="20" max="20" width="4.28515625" style="93" customWidth="1"/>
    <col min="21" max="21" width="11" style="2" customWidth="1"/>
    <col min="22" max="22" width="9.140625" style="2" customWidth="1"/>
    <col min="23" max="23" width="8.85546875" style="2" customWidth="1"/>
    <col min="24" max="24" width="8.7109375" style="2" customWidth="1"/>
    <col min="25" max="25" width="14.85546875" style="2" customWidth="1"/>
    <col min="26" max="26" width="34.140625" style="2" customWidth="1"/>
    <col min="27" max="27" width="25" style="2" customWidth="1"/>
    <col min="28" max="28" width="41.28515625" style="2" customWidth="1"/>
    <col min="29" max="256" width="11.42578125" style="2"/>
    <col min="257" max="257" width="26.42578125" style="2" customWidth="1"/>
    <col min="258" max="258" width="21.7109375" style="2" customWidth="1"/>
    <col min="259" max="259" width="37.140625" style="2" customWidth="1"/>
    <col min="260" max="260" width="19.7109375" style="2" customWidth="1"/>
    <col min="261" max="261" width="5.5703125" style="2" customWidth="1"/>
    <col min="262" max="262" width="22.140625" style="2" customWidth="1"/>
    <col min="263" max="263" width="19" style="2" customWidth="1"/>
    <col min="264" max="264" width="18" style="2" customWidth="1"/>
    <col min="265" max="265" width="25.42578125" style="2" customWidth="1"/>
    <col min="266" max="266" width="36.7109375" style="2" customWidth="1"/>
    <col min="267" max="267" width="17.28515625" style="2" customWidth="1"/>
    <col min="268" max="268" width="16.28515625" style="2" customWidth="1"/>
    <col min="269" max="269" width="15.42578125" style="2" customWidth="1"/>
    <col min="270" max="270" width="17.140625" style="2" customWidth="1"/>
    <col min="271" max="271" width="8.28515625" style="2" customWidth="1"/>
    <col min="272" max="272" width="8.5703125" style="2" customWidth="1"/>
    <col min="273" max="273" width="8" style="2" customWidth="1"/>
    <col min="274" max="274" width="8.42578125" style="2" customWidth="1"/>
    <col min="275" max="275" width="20.140625" style="2" customWidth="1"/>
    <col min="276" max="276" width="4.28515625" style="2" customWidth="1"/>
    <col min="277" max="277" width="11" style="2" customWidth="1"/>
    <col min="278" max="278" width="9.140625" style="2" customWidth="1"/>
    <col min="279" max="279" width="8.85546875" style="2" customWidth="1"/>
    <col min="280" max="280" width="8.7109375" style="2" customWidth="1"/>
    <col min="281" max="281" width="14.85546875" style="2" customWidth="1"/>
    <col min="282" max="282" width="34.140625" style="2" customWidth="1"/>
    <col min="283" max="283" width="25" style="2" customWidth="1"/>
    <col min="284" max="284" width="41.28515625" style="2" customWidth="1"/>
    <col min="285" max="512" width="11.42578125" style="2"/>
    <col min="513" max="513" width="26.42578125" style="2" customWidth="1"/>
    <col min="514" max="514" width="21.7109375" style="2" customWidth="1"/>
    <col min="515" max="515" width="37.140625" style="2" customWidth="1"/>
    <col min="516" max="516" width="19.7109375" style="2" customWidth="1"/>
    <col min="517" max="517" width="5.5703125" style="2" customWidth="1"/>
    <col min="518" max="518" width="22.140625" style="2" customWidth="1"/>
    <col min="519" max="519" width="19" style="2" customWidth="1"/>
    <col min="520" max="520" width="18" style="2" customWidth="1"/>
    <col min="521" max="521" width="25.42578125" style="2" customWidth="1"/>
    <col min="522" max="522" width="36.7109375" style="2" customWidth="1"/>
    <col min="523" max="523" width="17.28515625" style="2" customWidth="1"/>
    <col min="524" max="524" width="16.28515625" style="2" customWidth="1"/>
    <col min="525" max="525" width="15.42578125" style="2" customWidth="1"/>
    <col min="526" max="526" width="17.140625" style="2" customWidth="1"/>
    <col min="527" max="527" width="8.28515625" style="2" customWidth="1"/>
    <col min="528" max="528" width="8.5703125" style="2" customWidth="1"/>
    <col min="529" max="529" width="8" style="2" customWidth="1"/>
    <col min="530" max="530" width="8.42578125" style="2" customWidth="1"/>
    <col min="531" max="531" width="20.140625" style="2" customWidth="1"/>
    <col min="532" max="532" width="4.28515625" style="2" customWidth="1"/>
    <col min="533" max="533" width="11" style="2" customWidth="1"/>
    <col min="534" max="534" width="9.140625" style="2" customWidth="1"/>
    <col min="535" max="535" width="8.85546875" style="2" customWidth="1"/>
    <col min="536" max="536" width="8.7109375" style="2" customWidth="1"/>
    <col min="537" max="537" width="14.85546875" style="2" customWidth="1"/>
    <col min="538" max="538" width="34.140625" style="2" customWidth="1"/>
    <col min="539" max="539" width="25" style="2" customWidth="1"/>
    <col min="540" max="540" width="41.28515625" style="2" customWidth="1"/>
    <col min="541" max="768" width="11.42578125" style="2"/>
    <col min="769" max="769" width="26.42578125" style="2" customWidth="1"/>
    <col min="770" max="770" width="21.7109375" style="2" customWidth="1"/>
    <col min="771" max="771" width="37.140625" style="2" customWidth="1"/>
    <col min="772" max="772" width="19.7109375" style="2" customWidth="1"/>
    <col min="773" max="773" width="5.5703125" style="2" customWidth="1"/>
    <col min="774" max="774" width="22.140625" style="2" customWidth="1"/>
    <col min="775" max="775" width="19" style="2" customWidth="1"/>
    <col min="776" max="776" width="18" style="2" customWidth="1"/>
    <col min="777" max="777" width="25.42578125" style="2" customWidth="1"/>
    <col min="778" max="778" width="36.7109375" style="2" customWidth="1"/>
    <col min="779" max="779" width="17.28515625" style="2" customWidth="1"/>
    <col min="780" max="780" width="16.28515625" style="2" customWidth="1"/>
    <col min="781" max="781" width="15.42578125" style="2" customWidth="1"/>
    <col min="782" max="782" width="17.140625" style="2" customWidth="1"/>
    <col min="783" max="783" width="8.28515625" style="2" customWidth="1"/>
    <col min="784" max="784" width="8.5703125" style="2" customWidth="1"/>
    <col min="785" max="785" width="8" style="2" customWidth="1"/>
    <col min="786" max="786" width="8.42578125" style="2" customWidth="1"/>
    <col min="787" max="787" width="20.140625" style="2" customWidth="1"/>
    <col min="788" max="788" width="4.28515625" style="2" customWidth="1"/>
    <col min="789" max="789" width="11" style="2" customWidth="1"/>
    <col min="790" max="790" width="9.140625" style="2" customWidth="1"/>
    <col min="791" max="791" width="8.85546875" style="2" customWidth="1"/>
    <col min="792" max="792" width="8.7109375" style="2" customWidth="1"/>
    <col min="793" max="793" width="14.85546875" style="2" customWidth="1"/>
    <col min="794" max="794" width="34.140625" style="2" customWidth="1"/>
    <col min="795" max="795" width="25" style="2" customWidth="1"/>
    <col min="796" max="796" width="41.28515625" style="2" customWidth="1"/>
    <col min="797" max="1024" width="11.42578125" style="2"/>
    <col min="1025" max="1025" width="26.42578125" style="2" customWidth="1"/>
    <col min="1026" max="1026" width="21.7109375" style="2" customWidth="1"/>
    <col min="1027" max="1027" width="37.140625" style="2" customWidth="1"/>
    <col min="1028" max="1028" width="19.7109375" style="2" customWidth="1"/>
    <col min="1029" max="1029" width="5.5703125" style="2" customWidth="1"/>
    <col min="1030" max="1030" width="22.140625" style="2" customWidth="1"/>
    <col min="1031" max="1031" width="19" style="2" customWidth="1"/>
    <col min="1032" max="1032" width="18" style="2" customWidth="1"/>
    <col min="1033" max="1033" width="25.42578125" style="2" customWidth="1"/>
    <col min="1034" max="1034" width="36.7109375" style="2" customWidth="1"/>
    <col min="1035" max="1035" width="17.28515625" style="2" customWidth="1"/>
    <col min="1036" max="1036" width="16.28515625" style="2" customWidth="1"/>
    <col min="1037" max="1037" width="15.42578125" style="2" customWidth="1"/>
    <col min="1038" max="1038" width="17.140625" style="2" customWidth="1"/>
    <col min="1039" max="1039" width="8.28515625" style="2" customWidth="1"/>
    <col min="1040" max="1040" width="8.5703125" style="2" customWidth="1"/>
    <col min="1041" max="1041" width="8" style="2" customWidth="1"/>
    <col min="1042" max="1042" width="8.42578125" style="2" customWidth="1"/>
    <col min="1043" max="1043" width="20.140625" style="2" customWidth="1"/>
    <col min="1044" max="1044" width="4.28515625" style="2" customWidth="1"/>
    <col min="1045" max="1045" width="11" style="2" customWidth="1"/>
    <col min="1046" max="1046" width="9.140625" style="2" customWidth="1"/>
    <col min="1047" max="1047" width="8.85546875" style="2" customWidth="1"/>
    <col min="1048" max="1048" width="8.7109375" style="2" customWidth="1"/>
    <col min="1049" max="1049" width="14.85546875" style="2" customWidth="1"/>
    <col min="1050" max="1050" width="34.140625" style="2" customWidth="1"/>
    <col min="1051" max="1051" width="25" style="2" customWidth="1"/>
    <col min="1052" max="1052" width="41.28515625" style="2" customWidth="1"/>
    <col min="1053" max="1280" width="11.42578125" style="2"/>
    <col min="1281" max="1281" width="26.42578125" style="2" customWidth="1"/>
    <col min="1282" max="1282" width="21.7109375" style="2" customWidth="1"/>
    <col min="1283" max="1283" width="37.140625" style="2" customWidth="1"/>
    <col min="1284" max="1284" width="19.7109375" style="2" customWidth="1"/>
    <col min="1285" max="1285" width="5.5703125" style="2" customWidth="1"/>
    <col min="1286" max="1286" width="22.140625" style="2" customWidth="1"/>
    <col min="1287" max="1287" width="19" style="2" customWidth="1"/>
    <col min="1288" max="1288" width="18" style="2" customWidth="1"/>
    <col min="1289" max="1289" width="25.42578125" style="2" customWidth="1"/>
    <col min="1290" max="1290" width="36.7109375" style="2" customWidth="1"/>
    <col min="1291" max="1291" width="17.28515625" style="2" customWidth="1"/>
    <col min="1292" max="1292" width="16.28515625" style="2" customWidth="1"/>
    <col min="1293" max="1293" width="15.42578125" style="2" customWidth="1"/>
    <col min="1294" max="1294" width="17.140625" style="2" customWidth="1"/>
    <col min="1295" max="1295" width="8.28515625" style="2" customWidth="1"/>
    <col min="1296" max="1296" width="8.5703125" style="2" customWidth="1"/>
    <col min="1297" max="1297" width="8" style="2" customWidth="1"/>
    <col min="1298" max="1298" width="8.42578125" style="2" customWidth="1"/>
    <col min="1299" max="1299" width="20.140625" style="2" customWidth="1"/>
    <col min="1300" max="1300" width="4.28515625" style="2" customWidth="1"/>
    <col min="1301" max="1301" width="11" style="2" customWidth="1"/>
    <col min="1302" max="1302" width="9.140625" style="2" customWidth="1"/>
    <col min="1303" max="1303" width="8.85546875" style="2" customWidth="1"/>
    <col min="1304" max="1304" width="8.7109375" style="2" customWidth="1"/>
    <col min="1305" max="1305" width="14.85546875" style="2" customWidth="1"/>
    <col min="1306" max="1306" width="34.140625" style="2" customWidth="1"/>
    <col min="1307" max="1307" width="25" style="2" customWidth="1"/>
    <col min="1308" max="1308" width="41.28515625" style="2" customWidth="1"/>
    <col min="1309" max="1536" width="11.42578125" style="2"/>
    <col min="1537" max="1537" width="26.42578125" style="2" customWidth="1"/>
    <col min="1538" max="1538" width="21.7109375" style="2" customWidth="1"/>
    <col min="1539" max="1539" width="37.140625" style="2" customWidth="1"/>
    <col min="1540" max="1540" width="19.7109375" style="2" customWidth="1"/>
    <col min="1541" max="1541" width="5.5703125" style="2" customWidth="1"/>
    <col min="1542" max="1542" width="22.140625" style="2" customWidth="1"/>
    <col min="1543" max="1543" width="19" style="2" customWidth="1"/>
    <col min="1544" max="1544" width="18" style="2" customWidth="1"/>
    <col min="1545" max="1545" width="25.42578125" style="2" customWidth="1"/>
    <col min="1546" max="1546" width="36.7109375" style="2" customWidth="1"/>
    <col min="1547" max="1547" width="17.28515625" style="2" customWidth="1"/>
    <col min="1548" max="1548" width="16.28515625" style="2" customWidth="1"/>
    <col min="1549" max="1549" width="15.42578125" style="2" customWidth="1"/>
    <col min="1550" max="1550" width="17.140625" style="2" customWidth="1"/>
    <col min="1551" max="1551" width="8.28515625" style="2" customWidth="1"/>
    <col min="1552" max="1552" width="8.5703125" style="2" customWidth="1"/>
    <col min="1553" max="1553" width="8" style="2" customWidth="1"/>
    <col min="1554" max="1554" width="8.42578125" style="2" customWidth="1"/>
    <col min="1555" max="1555" width="20.140625" style="2" customWidth="1"/>
    <col min="1556" max="1556" width="4.28515625" style="2" customWidth="1"/>
    <col min="1557" max="1557" width="11" style="2" customWidth="1"/>
    <col min="1558" max="1558" width="9.140625" style="2" customWidth="1"/>
    <col min="1559" max="1559" width="8.85546875" style="2" customWidth="1"/>
    <col min="1560" max="1560" width="8.7109375" style="2" customWidth="1"/>
    <col min="1561" max="1561" width="14.85546875" style="2" customWidth="1"/>
    <col min="1562" max="1562" width="34.140625" style="2" customWidth="1"/>
    <col min="1563" max="1563" width="25" style="2" customWidth="1"/>
    <col min="1564" max="1564" width="41.28515625" style="2" customWidth="1"/>
    <col min="1565" max="1792" width="11.42578125" style="2"/>
    <col min="1793" max="1793" width="26.42578125" style="2" customWidth="1"/>
    <col min="1794" max="1794" width="21.7109375" style="2" customWidth="1"/>
    <col min="1795" max="1795" width="37.140625" style="2" customWidth="1"/>
    <col min="1796" max="1796" width="19.7109375" style="2" customWidth="1"/>
    <col min="1797" max="1797" width="5.5703125" style="2" customWidth="1"/>
    <col min="1798" max="1798" width="22.140625" style="2" customWidth="1"/>
    <col min="1799" max="1799" width="19" style="2" customWidth="1"/>
    <col min="1800" max="1800" width="18" style="2" customWidth="1"/>
    <col min="1801" max="1801" width="25.42578125" style="2" customWidth="1"/>
    <col min="1802" max="1802" width="36.7109375" style="2" customWidth="1"/>
    <col min="1803" max="1803" width="17.28515625" style="2" customWidth="1"/>
    <col min="1804" max="1804" width="16.28515625" style="2" customWidth="1"/>
    <col min="1805" max="1805" width="15.42578125" style="2" customWidth="1"/>
    <col min="1806" max="1806" width="17.140625" style="2" customWidth="1"/>
    <col min="1807" max="1807" width="8.28515625" style="2" customWidth="1"/>
    <col min="1808" max="1808" width="8.5703125" style="2" customWidth="1"/>
    <col min="1809" max="1809" width="8" style="2" customWidth="1"/>
    <col min="1810" max="1810" width="8.42578125" style="2" customWidth="1"/>
    <col min="1811" max="1811" width="20.140625" style="2" customWidth="1"/>
    <col min="1812" max="1812" width="4.28515625" style="2" customWidth="1"/>
    <col min="1813" max="1813" width="11" style="2" customWidth="1"/>
    <col min="1814" max="1814" width="9.140625" style="2" customWidth="1"/>
    <col min="1815" max="1815" width="8.85546875" style="2" customWidth="1"/>
    <col min="1816" max="1816" width="8.7109375" style="2" customWidth="1"/>
    <col min="1817" max="1817" width="14.85546875" style="2" customWidth="1"/>
    <col min="1818" max="1818" width="34.140625" style="2" customWidth="1"/>
    <col min="1819" max="1819" width="25" style="2" customWidth="1"/>
    <col min="1820" max="1820" width="41.28515625" style="2" customWidth="1"/>
    <col min="1821" max="2048" width="11.42578125" style="2"/>
    <col min="2049" max="2049" width="26.42578125" style="2" customWidth="1"/>
    <col min="2050" max="2050" width="21.7109375" style="2" customWidth="1"/>
    <col min="2051" max="2051" width="37.140625" style="2" customWidth="1"/>
    <col min="2052" max="2052" width="19.7109375" style="2" customWidth="1"/>
    <col min="2053" max="2053" width="5.5703125" style="2" customWidth="1"/>
    <col min="2054" max="2054" width="22.140625" style="2" customWidth="1"/>
    <col min="2055" max="2055" width="19" style="2" customWidth="1"/>
    <col min="2056" max="2056" width="18" style="2" customWidth="1"/>
    <col min="2057" max="2057" width="25.42578125" style="2" customWidth="1"/>
    <col min="2058" max="2058" width="36.7109375" style="2" customWidth="1"/>
    <col min="2059" max="2059" width="17.28515625" style="2" customWidth="1"/>
    <col min="2060" max="2060" width="16.28515625" style="2" customWidth="1"/>
    <col min="2061" max="2061" width="15.42578125" style="2" customWidth="1"/>
    <col min="2062" max="2062" width="17.140625" style="2" customWidth="1"/>
    <col min="2063" max="2063" width="8.28515625" style="2" customWidth="1"/>
    <col min="2064" max="2064" width="8.5703125" style="2" customWidth="1"/>
    <col min="2065" max="2065" width="8" style="2" customWidth="1"/>
    <col min="2066" max="2066" width="8.42578125" style="2" customWidth="1"/>
    <col min="2067" max="2067" width="20.140625" style="2" customWidth="1"/>
    <col min="2068" max="2068" width="4.28515625" style="2" customWidth="1"/>
    <col min="2069" max="2069" width="11" style="2" customWidth="1"/>
    <col min="2070" max="2070" width="9.140625" style="2" customWidth="1"/>
    <col min="2071" max="2071" width="8.85546875" style="2" customWidth="1"/>
    <col min="2072" max="2072" width="8.7109375" style="2" customWidth="1"/>
    <col min="2073" max="2073" width="14.85546875" style="2" customWidth="1"/>
    <col min="2074" max="2074" width="34.140625" style="2" customWidth="1"/>
    <col min="2075" max="2075" width="25" style="2" customWidth="1"/>
    <col min="2076" max="2076" width="41.28515625" style="2" customWidth="1"/>
    <col min="2077" max="2304" width="11.42578125" style="2"/>
    <col min="2305" max="2305" width="26.42578125" style="2" customWidth="1"/>
    <col min="2306" max="2306" width="21.7109375" style="2" customWidth="1"/>
    <col min="2307" max="2307" width="37.140625" style="2" customWidth="1"/>
    <col min="2308" max="2308" width="19.7109375" style="2" customWidth="1"/>
    <col min="2309" max="2309" width="5.5703125" style="2" customWidth="1"/>
    <col min="2310" max="2310" width="22.140625" style="2" customWidth="1"/>
    <col min="2311" max="2311" width="19" style="2" customWidth="1"/>
    <col min="2312" max="2312" width="18" style="2" customWidth="1"/>
    <col min="2313" max="2313" width="25.42578125" style="2" customWidth="1"/>
    <col min="2314" max="2314" width="36.7109375" style="2" customWidth="1"/>
    <col min="2315" max="2315" width="17.28515625" style="2" customWidth="1"/>
    <col min="2316" max="2316" width="16.28515625" style="2" customWidth="1"/>
    <col min="2317" max="2317" width="15.42578125" style="2" customWidth="1"/>
    <col min="2318" max="2318" width="17.140625" style="2" customWidth="1"/>
    <col min="2319" max="2319" width="8.28515625" style="2" customWidth="1"/>
    <col min="2320" max="2320" width="8.5703125" style="2" customWidth="1"/>
    <col min="2321" max="2321" width="8" style="2" customWidth="1"/>
    <col min="2322" max="2322" width="8.42578125" style="2" customWidth="1"/>
    <col min="2323" max="2323" width="20.140625" style="2" customWidth="1"/>
    <col min="2324" max="2324" width="4.28515625" style="2" customWidth="1"/>
    <col min="2325" max="2325" width="11" style="2" customWidth="1"/>
    <col min="2326" max="2326" width="9.140625" style="2" customWidth="1"/>
    <col min="2327" max="2327" width="8.85546875" style="2" customWidth="1"/>
    <col min="2328" max="2328" width="8.7109375" style="2" customWidth="1"/>
    <col min="2329" max="2329" width="14.85546875" style="2" customWidth="1"/>
    <col min="2330" max="2330" width="34.140625" style="2" customWidth="1"/>
    <col min="2331" max="2331" width="25" style="2" customWidth="1"/>
    <col min="2332" max="2332" width="41.28515625" style="2" customWidth="1"/>
    <col min="2333" max="2560" width="11.42578125" style="2"/>
    <col min="2561" max="2561" width="26.42578125" style="2" customWidth="1"/>
    <col min="2562" max="2562" width="21.7109375" style="2" customWidth="1"/>
    <col min="2563" max="2563" width="37.140625" style="2" customWidth="1"/>
    <col min="2564" max="2564" width="19.7109375" style="2" customWidth="1"/>
    <col min="2565" max="2565" width="5.5703125" style="2" customWidth="1"/>
    <col min="2566" max="2566" width="22.140625" style="2" customWidth="1"/>
    <col min="2567" max="2567" width="19" style="2" customWidth="1"/>
    <col min="2568" max="2568" width="18" style="2" customWidth="1"/>
    <col min="2569" max="2569" width="25.42578125" style="2" customWidth="1"/>
    <col min="2570" max="2570" width="36.7109375" style="2" customWidth="1"/>
    <col min="2571" max="2571" width="17.28515625" style="2" customWidth="1"/>
    <col min="2572" max="2572" width="16.28515625" style="2" customWidth="1"/>
    <col min="2573" max="2573" width="15.42578125" style="2" customWidth="1"/>
    <col min="2574" max="2574" width="17.140625" style="2" customWidth="1"/>
    <col min="2575" max="2575" width="8.28515625" style="2" customWidth="1"/>
    <col min="2576" max="2576" width="8.5703125" style="2" customWidth="1"/>
    <col min="2577" max="2577" width="8" style="2" customWidth="1"/>
    <col min="2578" max="2578" width="8.42578125" style="2" customWidth="1"/>
    <col min="2579" max="2579" width="20.140625" style="2" customWidth="1"/>
    <col min="2580" max="2580" width="4.28515625" style="2" customWidth="1"/>
    <col min="2581" max="2581" width="11" style="2" customWidth="1"/>
    <col min="2582" max="2582" width="9.140625" style="2" customWidth="1"/>
    <col min="2583" max="2583" width="8.85546875" style="2" customWidth="1"/>
    <col min="2584" max="2584" width="8.7109375" style="2" customWidth="1"/>
    <col min="2585" max="2585" width="14.85546875" style="2" customWidth="1"/>
    <col min="2586" max="2586" width="34.140625" style="2" customWidth="1"/>
    <col min="2587" max="2587" width="25" style="2" customWidth="1"/>
    <col min="2588" max="2588" width="41.28515625" style="2" customWidth="1"/>
    <col min="2589" max="2816" width="11.42578125" style="2"/>
    <col min="2817" max="2817" width="26.42578125" style="2" customWidth="1"/>
    <col min="2818" max="2818" width="21.7109375" style="2" customWidth="1"/>
    <col min="2819" max="2819" width="37.140625" style="2" customWidth="1"/>
    <col min="2820" max="2820" width="19.7109375" style="2" customWidth="1"/>
    <col min="2821" max="2821" width="5.5703125" style="2" customWidth="1"/>
    <col min="2822" max="2822" width="22.140625" style="2" customWidth="1"/>
    <col min="2823" max="2823" width="19" style="2" customWidth="1"/>
    <col min="2824" max="2824" width="18" style="2" customWidth="1"/>
    <col min="2825" max="2825" width="25.42578125" style="2" customWidth="1"/>
    <col min="2826" max="2826" width="36.7109375" style="2" customWidth="1"/>
    <col min="2827" max="2827" width="17.28515625" style="2" customWidth="1"/>
    <col min="2828" max="2828" width="16.28515625" style="2" customWidth="1"/>
    <col min="2829" max="2829" width="15.42578125" style="2" customWidth="1"/>
    <col min="2830" max="2830" width="17.140625" style="2" customWidth="1"/>
    <col min="2831" max="2831" width="8.28515625" style="2" customWidth="1"/>
    <col min="2832" max="2832" width="8.5703125" style="2" customWidth="1"/>
    <col min="2833" max="2833" width="8" style="2" customWidth="1"/>
    <col min="2834" max="2834" width="8.42578125" style="2" customWidth="1"/>
    <col min="2835" max="2835" width="20.140625" style="2" customWidth="1"/>
    <col min="2836" max="2836" width="4.28515625" style="2" customWidth="1"/>
    <col min="2837" max="2837" width="11" style="2" customWidth="1"/>
    <col min="2838" max="2838" width="9.140625" style="2" customWidth="1"/>
    <col min="2839" max="2839" width="8.85546875" style="2" customWidth="1"/>
    <col min="2840" max="2840" width="8.7109375" style="2" customWidth="1"/>
    <col min="2841" max="2841" width="14.85546875" style="2" customWidth="1"/>
    <col min="2842" max="2842" width="34.140625" style="2" customWidth="1"/>
    <col min="2843" max="2843" width="25" style="2" customWidth="1"/>
    <col min="2844" max="2844" width="41.28515625" style="2" customWidth="1"/>
    <col min="2845" max="3072" width="11.42578125" style="2"/>
    <col min="3073" max="3073" width="26.42578125" style="2" customWidth="1"/>
    <col min="3074" max="3074" width="21.7109375" style="2" customWidth="1"/>
    <col min="3075" max="3075" width="37.140625" style="2" customWidth="1"/>
    <col min="3076" max="3076" width="19.7109375" style="2" customWidth="1"/>
    <col min="3077" max="3077" width="5.5703125" style="2" customWidth="1"/>
    <col min="3078" max="3078" width="22.140625" style="2" customWidth="1"/>
    <col min="3079" max="3079" width="19" style="2" customWidth="1"/>
    <col min="3080" max="3080" width="18" style="2" customWidth="1"/>
    <col min="3081" max="3081" width="25.42578125" style="2" customWidth="1"/>
    <col min="3082" max="3082" width="36.7109375" style="2" customWidth="1"/>
    <col min="3083" max="3083" width="17.28515625" style="2" customWidth="1"/>
    <col min="3084" max="3084" width="16.28515625" style="2" customWidth="1"/>
    <col min="3085" max="3085" width="15.42578125" style="2" customWidth="1"/>
    <col min="3086" max="3086" width="17.140625" style="2" customWidth="1"/>
    <col min="3087" max="3087" width="8.28515625" style="2" customWidth="1"/>
    <col min="3088" max="3088" width="8.5703125" style="2" customWidth="1"/>
    <col min="3089" max="3089" width="8" style="2" customWidth="1"/>
    <col min="3090" max="3090" width="8.42578125" style="2" customWidth="1"/>
    <col min="3091" max="3091" width="20.140625" style="2" customWidth="1"/>
    <col min="3092" max="3092" width="4.28515625" style="2" customWidth="1"/>
    <col min="3093" max="3093" width="11" style="2" customWidth="1"/>
    <col min="3094" max="3094" width="9.140625" style="2" customWidth="1"/>
    <col min="3095" max="3095" width="8.85546875" style="2" customWidth="1"/>
    <col min="3096" max="3096" width="8.7109375" style="2" customWidth="1"/>
    <col min="3097" max="3097" width="14.85546875" style="2" customWidth="1"/>
    <col min="3098" max="3098" width="34.140625" style="2" customWidth="1"/>
    <col min="3099" max="3099" width="25" style="2" customWidth="1"/>
    <col min="3100" max="3100" width="41.28515625" style="2" customWidth="1"/>
    <col min="3101" max="3328" width="11.42578125" style="2"/>
    <col min="3329" max="3329" width="26.42578125" style="2" customWidth="1"/>
    <col min="3330" max="3330" width="21.7109375" style="2" customWidth="1"/>
    <col min="3331" max="3331" width="37.140625" style="2" customWidth="1"/>
    <col min="3332" max="3332" width="19.7109375" style="2" customWidth="1"/>
    <col min="3333" max="3333" width="5.5703125" style="2" customWidth="1"/>
    <col min="3334" max="3334" width="22.140625" style="2" customWidth="1"/>
    <col min="3335" max="3335" width="19" style="2" customWidth="1"/>
    <col min="3336" max="3336" width="18" style="2" customWidth="1"/>
    <col min="3337" max="3337" width="25.42578125" style="2" customWidth="1"/>
    <col min="3338" max="3338" width="36.7109375" style="2" customWidth="1"/>
    <col min="3339" max="3339" width="17.28515625" style="2" customWidth="1"/>
    <col min="3340" max="3340" width="16.28515625" style="2" customWidth="1"/>
    <col min="3341" max="3341" width="15.42578125" style="2" customWidth="1"/>
    <col min="3342" max="3342" width="17.140625" style="2" customWidth="1"/>
    <col min="3343" max="3343" width="8.28515625" style="2" customWidth="1"/>
    <col min="3344" max="3344" width="8.5703125" style="2" customWidth="1"/>
    <col min="3345" max="3345" width="8" style="2" customWidth="1"/>
    <col min="3346" max="3346" width="8.42578125" style="2" customWidth="1"/>
    <col min="3347" max="3347" width="20.140625" style="2" customWidth="1"/>
    <col min="3348" max="3348" width="4.28515625" style="2" customWidth="1"/>
    <col min="3349" max="3349" width="11" style="2" customWidth="1"/>
    <col min="3350" max="3350" width="9.140625" style="2" customWidth="1"/>
    <col min="3351" max="3351" width="8.85546875" style="2" customWidth="1"/>
    <col min="3352" max="3352" width="8.7109375" style="2" customWidth="1"/>
    <col min="3353" max="3353" width="14.85546875" style="2" customWidth="1"/>
    <col min="3354" max="3354" width="34.140625" style="2" customWidth="1"/>
    <col min="3355" max="3355" width="25" style="2" customWidth="1"/>
    <col min="3356" max="3356" width="41.28515625" style="2" customWidth="1"/>
    <col min="3357" max="3584" width="11.42578125" style="2"/>
    <col min="3585" max="3585" width="26.42578125" style="2" customWidth="1"/>
    <col min="3586" max="3586" width="21.7109375" style="2" customWidth="1"/>
    <col min="3587" max="3587" width="37.140625" style="2" customWidth="1"/>
    <col min="3588" max="3588" width="19.7109375" style="2" customWidth="1"/>
    <col min="3589" max="3589" width="5.5703125" style="2" customWidth="1"/>
    <col min="3590" max="3590" width="22.140625" style="2" customWidth="1"/>
    <col min="3591" max="3591" width="19" style="2" customWidth="1"/>
    <col min="3592" max="3592" width="18" style="2" customWidth="1"/>
    <col min="3593" max="3593" width="25.42578125" style="2" customWidth="1"/>
    <col min="3594" max="3594" width="36.7109375" style="2" customWidth="1"/>
    <col min="3595" max="3595" width="17.28515625" style="2" customWidth="1"/>
    <col min="3596" max="3596" width="16.28515625" style="2" customWidth="1"/>
    <col min="3597" max="3597" width="15.42578125" style="2" customWidth="1"/>
    <col min="3598" max="3598" width="17.140625" style="2" customWidth="1"/>
    <col min="3599" max="3599" width="8.28515625" style="2" customWidth="1"/>
    <col min="3600" max="3600" width="8.5703125" style="2" customWidth="1"/>
    <col min="3601" max="3601" width="8" style="2" customWidth="1"/>
    <col min="3602" max="3602" width="8.42578125" style="2" customWidth="1"/>
    <col min="3603" max="3603" width="20.140625" style="2" customWidth="1"/>
    <col min="3604" max="3604" width="4.28515625" style="2" customWidth="1"/>
    <col min="3605" max="3605" width="11" style="2" customWidth="1"/>
    <col min="3606" max="3606" width="9.140625" style="2" customWidth="1"/>
    <col min="3607" max="3607" width="8.85546875" style="2" customWidth="1"/>
    <col min="3608" max="3608" width="8.7109375" style="2" customWidth="1"/>
    <col min="3609" max="3609" width="14.85546875" style="2" customWidth="1"/>
    <col min="3610" max="3610" width="34.140625" style="2" customWidth="1"/>
    <col min="3611" max="3611" width="25" style="2" customWidth="1"/>
    <col min="3612" max="3612" width="41.28515625" style="2" customWidth="1"/>
    <col min="3613" max="3840" width="11.42578125" style="2"/>
    <col min="3841" max="3841" width="26.42578125" style="2" customWidth="1"/>
    <col min="3842" max="3842" width="21.7109375" style="2" customWidth="1"/>
    <col min="3843" max="3843" width="37.140625" style="2" customWidth="1"/>
    <col min="3844" max="3844" width="19.7109375" style="2" customWidth="1"/>
    <col min="3845" max="3845" width="5.5703125" style="2" customWidth="1"/>
    <col min="3846" max="3846" width="22.140625" style="2" customWidth="1"/>
    <col min="3847" max="3847" width="19" style="2" customWidth="1"/>
    <col min="3848" max="3848" width="18" style="2" customWidth="1"/>
    <col min="3849" max="3849" width="25.42578125" style="2" customWidth="1"/>
    <col min="3850" max="3850" width="36.7109375" style="2" customWidth="1"/>
    <col min="3851" max="3851" width="17.28515625" style="2" customWidth="1"/>
    <col min="3852" max="3852" width="16.28515625" style="2" customWidth="1"/>
    <col min="3853" max="3853" width="15.42578125" style="2" customWidth="1"/>
    <col min="3854" max="3854" width="17.140625" style="2" customWidth="1"/>
    <col min="3855" max="3855" width="8.28515625" style="2" customWidth="1"/>
    <col min="3856" max="3856" width="8.5703125" style="2" customWidth="1"/>
    <col min="3857" max="3857" width="8" style="2" customWidth="1"/>
    <col min="3858" max="3858" width="8.42578125" style="2" customWidth="1"/>
    <col min="3859" max="3859" width="20.140625" style="2" customWidth="1"/>
    <col min="3860" max="3860" width="4.28515625" style="2" customWidth="1"/>
    <col min="3861" max="3861" width="11" style="2" customWidth="1"/>
    <col min="3862" max="3862" width="9.140625" style="2" customWidth="1"/>
    <col min="3863" max="3863" width="8.85546875" style="2" customWidth="1"/>
    <col min="3864" max="3864" width="8.7109375" style="2" customWidth="1"/>
    <col min="3865" max="3865" width="14.85546875" style="2" customWidth="1"/>
    <col min="3866" max="3866" width="34.140625" style="2" customWidth="1"/>
    <col min="3867" max="3867" width="25" style="2" customWidth="1"/>
    <col min="3868" max="3868" width="41.28515625" style="2" customWidth="1"/>
    <col min="3869" max="4096" width="11.42578125" style="2"/>
    <col min="4097" max="4097" width="26.42578125" style="2" customWidth="1"/>
    <col min="4098" max="4098" width="21.7109375" style="2" customWidth="1"/>
    <col min="4099" max="4099" width="37.140625" style="2" customWidth="1"/>
    <col min="4100" max="4100" width="19.7109375" style="2" customWidth="1"/>
    <col min="4101" max="4101" width="5.5703125" style="2" customWidth="1"/>
    <col min="4102" max="4102" width="22.140625" style="2" customWidth="1"/>
    <col min="4103" max="4103" width="19" style="2" customWidth="1"/>
    <col min="4104" max="4104" width="18" style="2" customWidth="1"/>
    <col min="4105" max="4105" width="25.42578125" style="2" customWidth="1"/>
    <col min="4106" max="4106" width="36.7109375" style="2" customWidth="1"/>
    <col min="4107" max="4107" width="17.28515625" style="2" customWidth="1"/>
    <col min="4108" max="4108" width="16.28515625" style="2" customWidth="1"/>
    <col min="4109" max="4109" width="15.42578125" style="2" customWidth="1"/>
    <col min="4110" max="4110" width="17.140625" style="2" customWidth="1"/>
    <col min="4111" max="4111" width="8.28515625" style="2" customWidth="1"/>
    <col min="4112" max="4112" width="8.5703125" style="2" customWidth="1"/>
    <col min="4113" max="4113" width="8" style="2" customWidth="1"/>
    <col min="4114" max="4114" width="8.42578125" style="2" customWidth="1"/>
    <col min="4115" max="4115" width="20.140625" style="2" customWidth="1"/>
    <col min="4116" max="4116" width="4.28515625" style="2" customWidth="1"/>
    <col min="4117" max="4117" width="11" style="2" customWidth="1"/>
    <col min="4118" max="4118" width="9.140625" style="2" customWidth="1"/>
    <col min="4119" max="4119" width="8.85546875" style="2" customWidth="1"/>
    <col min="4120" max="4120" width="8.7109375" style="2" customWidth="1"/>
    <col min="4121" max="4121" width="14.85546875" style="2" customWidth="1"/>
    <col min="4122" max="4122" width="34.140625" style="2" customWidth="1"/>
    <col min="4123" max="4123" width="25" style="2" customWidth="1"/>
    <col min="4124" max="4124" width="41.28515625" style="2" customWidth="1"/>
    <col min="4125" max="4352" width="11.42578125" style="2"/>
    <col min="4353" max="4353" width="26.42578125" style="2" customWidth="1"/>
    <col min="4354" max="4354" width="21.7109375" style="2" customWidth="1"/>
    <col min="4355" max="4355" width="37.140625" style="2" customWidth="1"/>
    <col min="4356" max="4356" width="19.7109375" style="2" customWidth="1"/>
    <col min="4357" max="4357" width="5.5703125" style="2" customWidth="1"/>
    <col min="4358" max="4358" width="22.140625" style="2" customWidth="1"/>
    <col min="4359" max="4359" width="19" style="2" customWidth="1"/>
    <col min="4360" max="4360" width="18" style="2" customWidth="1"/>
    <col min="4361" max="4361" width="25.42578125" style="2" customWidth="1"/>
    <col min="4362" max="4362" width="36.7109375" style="2" customWidth="1"/>
    <col min="4363" max="4363" width="17.28515625" style="2" customWidth="1"/>
    <col min="4364" max="4364" width="16.28515625" style="2" customWidth="1"/>
    <col min="4365" max="4365" width="15.42578125" style="2" customWidth="1"/>
    <col min="4366" max="4366" width="17.140625" style="2" customWidth="1"/>
    <col min="4367" max="4367" width="8.28515625" style="2" customWidth="1"/>
    <col min="4368" max="4368" width="8.5703125" style="2" customWidth="1"/>
    <col min="4369" max="4369" width="8" style="2" customWidth="1"/>
    <col min="4370" max="4370" width="8.42578125" style="2" customWidth="1"/>
    <col min="4371" max="4371" width="20.140625" style="2" customWidth="1"/>
    <col min="4372" max="4372" width="4.28515625" style="2" customWidth="1"/>
    <col min="4373" max="4373" width="11" style="2" customWidth="1"/>
    <col min="4374" max="4374" width="9.140625" style="2" customWidth="1"/>
    <col min="4375" max="4375" width="8.85546875" style="2" customWidth="1"/>
    <col min="4376" max="4376" width="8.7109375" style="2" customWidth="1"/>
    <col min="4377" max="4377" width="14.85546875" style="2" customWidth="1"/>
    <col min="4378" max="4378" width="34.140625" style="2" customWidth="1"/>
    <col min="4379" max="4379" width="25" style="2" customWidth="1"/>
    <col min="4380" max="4380" width="41.28515625" style="2" customWidth="1"/>
    <col min="4381" max="4608" width="11.42578125" style="2"/>
    <col min="4609" max="4609" width="26.42578125" style="2" customWidth="1"/>
    <col min="4610" max="4610" width="21.7109375" style="2" customWidth="1"/>
    <col min="4611" max="4611" width="37.140625" style="2" customWidth="1"/>
    <col min="4612" max="4612" width="19.7109375" style="2" customWidth="1"/>
    <col min="4613" max="4613" width="5.5703125" style="2" customWidth="1"/>
    <col min="4614" max="4614" width="22.140625" style="2" customWidth="1"/>
    <col min="4615" max="4615" width="19" style="2" customWidth="1"/>
    <col min="4616" max="4616" width="18" style="2" customWidth="1"/>
    <col min="4617" max="4617" width="25.42578125" style="2" customWidth="1"/>
    <col min="4618" max="4618" width="36.7109375" style="2" customWidth="1"/>
    <col min="4619" max="4619" width="17.28515625" style="2" customWidth="1"/>
    <col min="4620" max="4620" width="16.28515625" style="2" customWidth="1"/>
    <col min="4621" max="4621" width="15.42578125" style="2" customWidth="1"/>
    <col min="4622" max="4622" width="17.140625" style="2" customWidth="1"/>
    <col min="4623" max="4623" width="8.28515625" style="2" customWidth="1"/>
    <col min="4624" max="4624" width="8.5703125" style="2" customWidth="1"/>
    <col min="4625" max="4625" width="8" style="2" customWidth="1"/>
    <col min="4626" max="4626" width="8.42578125" style="2" customWidth="1"/>
    <col min="4627" max="4627" width="20.140625" style="2" customWidth="1"/>
    <col min="4628" max="4628" width="4.28515625" style="2" customWidth="1"/>
    <col min="4629" max="4629" width="11" style="2" customWidth="1"/>
    <col min="4630" max="4630" width="9.140625" style="2" customWidth="1"/>
    <col min="4631" max="4631" width="8.85546875" style="2" customWidth="1"/>
    <col min="4632" max="4632" width="8.7109375" style="2" customWidth="1"/>
    <col min="4633" max="4633" width="14.85546875" style="2" customWidth="1"/>
    <col min="4634" max="4634" width="34.140625" style="2" customWidth="1"/>
    <col min="4635" max="4635" width="25" style="2" customWidth="1"/>
    <col min="4636" max="4636" width="41.28515625" style="2" customWidth="1"/>
    <col min="4637" max="4864" width="11.42578125" style="2"/>
    <col min="4865" max="4865" width="26.42578125" style="2" customWidth="1"/>
    <col min="4866" max="4866" width="21.7109375" style="2" customWidth="1"/>
    <col min="4867" max="4867" width="37.140625" style="2" customWidth="1"/>
    <col min="4868" max="4868" width="19.7109375" style="2" customWidth="1"/>
    <col min="4869" max="4869" width="5.5703125" style="2" customWidth="1"/>
    <col min="4870" max="4870" width="22.140625" style="2" customWidth="1"/>
    <col min="4871" max="4871" width="19" style="2" customWidth="1"/>
    <col min="4872" max="4872" width="18" style="2" customWidth="1"/>
    <col min="4873" max="4873" width="25.42578125" style="2" customWidth="1"/>
    <col min="4874" max="4874" width="36.7109375" style="2" customWidth="1"/>
    <col min="4875" max="4875" width="17.28515625" style="2" customWidth="1"/>
    <col min="4876" max="4876" width="16.28515625" style="2" customWidth="1"/>
    <col min="4877" max="4877" width="15.42578125" style="2" customWidth="1"/>
    <col min="4878" max="4878" width="17.140625" style="2" customWidth="1"/>
    <col min="4879" max="4879" width="8.28515625" style="2" customWidth="1"/>
    <col min="4880" max="4880" width="8.5703125" style="2" customWidth="1"/>
    <col min="4881" max="4881" width="8" style="2" customWidth="1"/>
    <col min="4882" max="4882" width="8.42578125" style="2" customWidth="1"/>
    <col min="4883" max="4883" width="20.140625" style="2" customWidth="1"/>
    <col min="4884" max="4884" width="4.28515625" style="2" customWidth="1"/>
    <col min="4885" max="4885" width="11" style="2" customWidth="1"/>
    <col min="4886" max="4886" width="9.140625" style="2" customWidth="1"/>
    <col min="4887" max="4887" width="8.85546875" style="2" customWidth="1"/>
    <col min="4888" max="4888" width="8.7109375" style="2" customWidth="1"/>
    <col min="4889" max="4889" width="14.85546875" style="2" customWidth="1"/>
    <col min="4890" max="4890" width="34.140625" style="2" customWidth="1"/>
    <col min="4891" max="4891" width="25" style="2" customWidth="1"/>
    <col min="4892" max="4892" width="41.28515625" style="2" customWidth="1"/>
    <col min="4893" max="5120" width="11.42578125" style="2"/>
    <col min="5121" max="5121" width="26.42578125" style="2" customWidth="1"/>
    <col min="5122" max="5122" width="21.7109375" style="2" customWidth="1"/>
    <col min="5123" max="5123" width="37.140625" style="2" customWidth="1"/>
    <col min="5124" max="5124" width="19.7109375" style="2" customWidth="1"/>
    <col min="5125" max="5125" width="5.5703125" style="2" customWidth="1"/>
    <col min="5126" max="5126" width="22.140625" style="2" customWidth="1"/>
    <col min="5127" max="5127" width="19" style="2" customWidth="1"/>
    <col min="5128" max="5128" width="18" style="2" customWidth="1"/>
    <col min="5129" max="5129" width="25.42578125" style="2" customWidth="1"/>
    <col min="5130" max="5130" width="36.7109375" style="2" customWidth="1"/>
    <col min="5131" max="5131" width="17.28515625" style="2" customWidth="1"/>
    <col min="5132" max="5132" width="16.28515625" style="2" customWidth="1"/>
    <col min="5133" max="5133" width="15.42578125" style="2" customWidth="1"/>
    <col min="5134" max="5134" width="17.140625" style="2" customWidth="1"/>
    <col min="5135" max="5135" width="8.28515625" style="2" customWidth="1"/>
    <col min="5136" max="5136" width="8.5703125" style="2" customWidth="1"/>
    <col min="5137" max="5137" width="8" style="2" customWidth="1"/>
    <col min="5138" max="5138" width="8.42578125" style="2" customWidth="1"/>
    <col min="5139" max="5139" width="20.140625" style="2" customWidth="1"/>
    <col min="5140" max="5140" width="4.28515625" style="2" customWidth="1"/>
    <col min="5141" max="5141" width="11" style="2" customWidth="1"/>
    <col min="5142" max="5142" width="9.140625" style="2" customWidth="1"/>
    <col min="5143" max="5143" width="8.85546875" style="2" customWidth="1"/>
    <col min="5144" max="5144" width="8.7109375" style="2" customWidth="1"/>
    <col min="5145" max="5145" width="14.85546875" style="2" customWidth="1"/>
    <col min="5146" max="5146" width="34.140625" style="2" customWidth="1"/>
    <col min="5147" max="5147" width="25" style="2" customWidth="1"/>
    <col min="5148" max="5148" width="41.28515625" style="2" customWidth="1"/>
    <col min="5149" max="5376" width="11.42578125" style="2"/>
    <col min="5377" max="5377" width="26.42578125" style="2" customWidth="1"/>
    <col min="5378" max="5378" width="21.7109375" style="2" customWidth="1"/>
    <col min="5379" max="5379" width="37.140625" style="2" customWidth="1"/>
    <col min="5380" max="5380" width="19.7109375" style="2" customWidth="1"/>
    <col min="5381" max="5381" width="5.5703125" style="2" customWidth="1"/>
    <col min="5382" max="5382" width="22.140625" style="2" customWidth="1"/>
    <col min="5383" max="5383" width="19" style="2" customWidth="1"/>
    <col min="5384" max="5384" width="18" style="2" customWidth="1"/>
    <col min="5385" max="5385" width="25.42578125" style="2" customWidth="1"/>
    <col min="5386" max="5386" width="36.7109375" style="2" customWidth="1"/>
    <col min="5387" max="5387" width="17.28515625" style="2" customWidth="1"/>
    <col min="5388" max="5388" width="16.28515625" style="2" customWidth="1"/>
    <col min="5389" max="5389" width="15.42578125" style="2" customWidth="1"/>
    <col min="5390" max="5390" width="17.140625" style="2" customWidth="1"/>
    <col min="5391" max="5391" width="8.28515625" style="2" customWidth="1"/>
    <col min="5392" max="5392" width="8.5703125" style="2" customWidth="1"/>
    <col min="5393" max="5393" width="8" style="2" customWidth="1"/>
    <col min="5394" max="5394" width="8.42578125" style="2" customWidth="1"/>
    <col min="5395" max="5395" width="20.140625" style="2" customWidth="1"/>
    <col min="5396" max="5396" width="4.28515625" style="2" customWidth="1"/>
    <col min="5397" max="5397" width="11" style="2" customWidth="1"/>
    <col min="5398" max="5398" width="9.140625" style="2" customWidth="1"/>
    <col min="5399" max="5399" width="8.85546875" style="2" customWidth="1"/>
    <col min="5400" max="5400" width="8.7109375" style="2" customWidth="1"/>
    <col min="5401" max="5401" width="14.85546875" style="2" customWidth="1"/>
    <col min="5402" max="5402" width="34.140625" style="2" customWidth="1"/>
    <col min="5403" max="5403" width="25" style="2" customWidth="1"/>
    <col min="5404" max="5404" width="41.28515625" style="2" customWidth="1"/>
    <col min="5405" max="5632" width="11.42578125" style="2"/>
    <col min="5633" max="5633" width="26.42578125" style="2" customWidth="1"/>
    <col min="5634" max="5634" width="21.7109375" style="2" customWidth="1"/>
    <col min="5635" max="5635" width="37.140625" style="2" customWidth="1"/>
    <col min="5636" max="5636" width="19.7109375" style="2" customWidth="1"/>
    <col min="5637" max="5637" width="5.5703125" style="2" customWidth="1"/>
    <col min="5638" max="5638" width="22.140625" style="2" customWidth="1"/>
    <col min="5639" max="5639" width="19" style="2" customWidth="1"/>
    <col min="5640" max="5640" width="18" style="2" customWidth="1"/>
    <col min="5641" max="5641" width="25.42578125" style="2" customWidth="1"/>
    <col min="5642" max="5642" width="36.7109375" style="2" customWidth="1"/>
    <col min="5643" max="5643" width="17.28515625" style="2" customWidth="1"/>
    <col min="5644" max="5644" width="16.28515625" style="2" customWidth="1"/>
    <col min="5645" max="5645" width="15.42578125" style="2" customWidth="1"/>
    <col min="5646" max="5646" width="17.140625" style="2" customWidth="1"/>
    <col min="5647" max="5647" width="8.28515625" style="2" customWidth="1"/>
    <col min="5648" max="5648" width="8.5703125" style="2" customWidth="1"/>
    <col min="5649" max="5649" width="8" style="2" customWidth="1"/>
    <col min="5650" max="5650" width="8.42578125" style="2" customWidth="1"/>
    <col min="5651" max="5651" width="20.140625" style="2" customWidth="1"/>
    <col min="5652" max="5652" width="4.28515625" style="2" customWidth="1"/>
    <col min="5653" max="5653" width="11" style="2" customWidth="1"/>
    <col min="5654" max="5654" width="9.140625" style="2" customWidth="1"/>
    <col min="5655" max="5655" width="8.85546875" style="2" customWidth="1"/>
    <col min="5656" max="5656" width="8.7109375" style="2" customWidth="1"/>
    <col min="5657" max="5657" width="14.85546875" style="2" customWidth="1"/>
    <col min="5658" max="5658" width="34.140625" style="2" customWidth="1"/>
    <col min="5659" max="5659" width="25" style="2" customWidth="1"/>
    <col min="5660" max="5660" width="41.28515625" style="2" customWidth="1"/>
    <col min="5661" max="5888" width="11.42578125" style="2"/>
    <col min="5889" max="5889" width="26.42578125" style="2" customWidth="1"/>
    <col min="5890" max="5890" width="21.7109375" style="2" customWidth="1"/>
    <col min="5891" max="5891" width="37.140625" style="2" customWidth="1"/>
    <col min="5892" max="5892" width="19.7109375" style="2" customWidth="1"/>
    <col min="5893" max="5893" width="5.5703125" style="2" customWidth="1"/>
    <col min="5894" max="5894" width="22.140625" style="2" customWidth="1"/>
    <col min="5895" max="5895" width="19" style="2" customWidth="1"/>
    <col min="5896" max="5896" width="18" style="2" customWidth="1"/>
    <col min="5897" max="5897" width="25.42578125" style="2" customWidth="1"/>
    <col min="5898" max="5898" width="36.7109375" style="2" customWidth="1"/>
    <col min="5899" max="5899" width="17.28515625" style="2" customWidth="1"/>
    <col min="5900" max="5900" width="16.28515625" style="2" customWidth="1"/>
    <col min="5901" max="5901" width="15.42578125" style="2" customWidth="1"/>
    <col min="5902" max="5902" width="17.140625" style="2" customWidth="1"/>
    <col min="5903" max="5903" width="8.28515625" style="2" customWidth="1"/>
    <col min="5904" max="5904" width="8.5703125" style="2" customWidth="1"/>
    <col min="5905" max="5905" width="8" style="2" customWidth="1"/>
    <col min="5906" max="5906" width="8.42578125" style="2" customWidth="1"/>
    <col min="5907" max="5907" width="20.140625" style="2" customWidth="1"/>
    <col min="5908" max="5908" width="4.28515625" style="2" customWidth="1"/>
    <col min="5909" max="5909" width="11" style="2" customWidth="1"/>
    <col min="5910" max="5910" width="9.140625" style="2" customWidth="1"/>
    <col min="5911" max="5911" width="8.85546875" style="2" customWidth="1"/>
    <col min="5912" max="5912" width="8.7109375" style="2" customWidth="1"/>
    <col min="5913" max="5913" width="14.85546875" style="2" customWidth="1"/>
    <col min="5914" max="5914" width="34.140625" style="2" customWidth="1"/>
    <col min="5915" max="5915" width="25" style="2" customWidth="1"/>
    <col min="5916" max="5916" width="41.28515625" style="2" customWidth="1"/>
    <col min="5917" max="6144" width="11.42578125" style="2"/>
    <col min="6145" max="6145" width="26.42578125" style="2" customWidth="1"/>
    <col min="6146" max="6146" width="21.7109375" style="2" customWidth="1"/>
    <col min="6147" max="6147" width="37.140625" style="2" customWidth="1"/>
    <col min="6148" max="6148" width="19.7109375" style="2" customWidth="1"/>
    <col min="6149" max="6149" width="5.5703125" style="2" customWidth="1"/>
    <col min="6150" max="6150" width="22.140625" style="2" customWidth="1"/>
    <col min="6151" max="6151" width="19" style="2" customWidth="1"/>
    <col min="6152" max="6152" width="18" style="2" customWidth="1"/>
    <col min="6153" max="6153" width="25.42578125" style="2" customWidth="1"/>
    <col min="6154" max="6154" width="36.7109375" style="2" customWidth="1"/>
    <col min="6155" max="6155" width="17.28515625" style="2" customWidth="1"/>
    <col min="6156" max="6156" width="16.28515625" style="2" customWidth="1"/>
    <col min="6157" max="6157" width="15.42578125" style="2" customWidth="1"/>
    <col min="6158" max="6158" width="17.140625" style="2" customWidth="1"/>
    <col min="6159" max="6159" width="8.28515625" style="2" customWidth="1"/>
    <col min="6160" max="6160" width="8.5703125" style="2" customWidth="1"/>
    <col min="6161" max="6161" width="8" style="2" customWidth="1"/>
    <col min="6162" max="6162" width="8.42578125" style="2" customWidth="1"/>
    <col min="6163" max="6163" width="20.140625" style="2" customWidth="1"/>
    <col min="6164" max="6164" width="4.28515625" style="2" customWidth="1"/>
    <col min="6165" max="6165" width="11" style="2" customWidth="1"/>
    <col min="6166" max="6166" width="9.140625" style="2" customWidth="1"/>
    <col min="6167" max="6167" width="8.85546875" style="2" customWidth="1"/>
    <col min="6168" max="6168" width="8.7109375" style="2" customWidth="1"/>
    <col min="6169" max="6169" width="14.85546875" style="2" customWidth="1"/>
    <col min="6170" max="6170" width="34.140625" style="2" customWidth="1"/>
    <col min="6171" max="6171" width="25" style="2" customWidth="1"/>
    <col min="6172" max="6172" width="41.28515625" style="2" customWidth="1"/>
    <col min="6173" max="6400" width="11.42578125" style="2"/>
    <col min="6401" max="6401" width="26.42578125" style="2" customWidth="1"/>
    <col min="6402" max="6402" width="21.7109375" style="2" customWidth="1"/>
    <col min="6403" max="6403" width="37.140625" style="2" customWidth="1"/>
    <col min="6404" max="6404" width="19.7109375" style="2" customWidth="1"/>
    <col min="6405" max="6405" width="5.5703125" style="2" customWidth="1"/>
    <col min="6406" max="6406" width="22.140625" style="2" customWidth="1"/>
    <col min="6407" max="6407" width="19" style="2" customWidth="1"/>
    <col min="6408" max="6408" width="18" style="2" customWidth="1"/>
    <col min="6409" max="6409" width="25.42578125" style="2" customWidth="1"/>
    <col min="6410" max="6410" width="36.7109375" style="2" customWidth="1"/>
    <col min="6411" max="6411" width="17.28515625" style="2" customWidth="1"/>
    <col min="6412" max="6412" width="16.28515625" style="2" customWidth="1"/>
    <col min="6413" max="6413" width="15.42578125" style="2" customWidth="1"/>
    <col min="6414" max="6414" width="17.140625" style="2" customWidth="1"/>
    <col min="6415" max="6415" width="8.28515625" style="2" customWidth="1"/>
    <col min="6416" max="6416" width="8.5703125" style="2" customWidth="1"/>
    <col min="6417" max="6417" width="8" style="2" customWidth="1"/>
    <col min="6418" max="6418" width="8.42578125" style="2" customWidth="1"/>
    <col min="6419" max="6419" width="20.140625" style="2" customWidth="1"/>
    <col min="6420" max="6420" width="4.28515625" style="2" customWidth="1"/>
    <col min="6421" max="6421" width="11" style="2" customWidth="1"/>
    <col min="6422" max="6422" width="9.140625" style="2" customWidth="1"/>
    <col min="6423" max="6423" width="8.85546875" style="2" customWidth="1"/>
    <col min="6424" max="6424" width="8.7109375" style="2" customWidth="1"/>
    <col min="6425" max="6425" width="14.85546875" style="2" customWidth="1"/>
    <col min="6426" max="6426" width="34.140625" style="2" customWidth="1"/>
    <col min="6427" max="6427" width="25" style="2" customWidth="1"/>
    <col min="6428" max="6428" width="41.28515625" style="2" customWidth="1"/>
    <col min="6429" max="6656" width="11.42578125" style="2"/>
    <col min="6657" max="6657" width="26.42578125" style="2" customWidth="1"/>
    <col min="6658" max="6658" width="21.7109375" style="2" customWidth="1"/>
    <col min="6659" max="6659" width="37.140625" style="2" customWidth="1"/>
    <col min="6660" max="6660" width="19.7109375" style="2" customWidth="1"/>
    <col min="6661" max="6661" width="5.5703125" style="2" customWidth="1"/>
    <col min="6662" max="6662" width="22.140625" style="2" customWidth="1"/>
    <col min="6663" max="6663" width="19" style="2" customWidth="1"/>
    <col min="6664" max="6664" width="18" style="2" customWidth="1"/>
    <col min="6665" max="6665" width="25.42578125" style="2" customWidth="1"/>
    <col min="6666" max="6666" width="36.7109375" style="2" customWidth="1"/>
    <col min="6667" max="6667" width="17.28515625" style="2" customWidth="1"/>
    <col min="6668" max="6668" width="16.28515625" style="2" customWidth="1"/>
    <col min="6669" max="6669" width="15.42578125" style="2" customWidth="1"/>
    <col min="6670" max="6670" width="17.140625" style="2" customWidth="1"/>
    <col min="6671" max="6671" width="8.28515625" style="2" customWidth="1"/>
    <col min="6672" max="6672" width="8.5703125" style="2" customWidth="1"/>
    <col min="6673" max="6673" width="8" style="2" customWidth="1"/>
    <col min="6674" max="6674" width="8.42578125" style="2" customWidth="1"/>
    <col min="6675" max="6675" width="20.140625" style="2" customWidth="1"/>
    <col min="6676" max="6676" width="4.28515625" style="2" customWidth="1"/>
    <col min="6677" max="6677" width="11" style="2" customWidth="1"/>
    <col min="6678" max="6678" width="9.140625" style="2" customWidth="1"/>
    <col min="6679" max="6679" width="8.85546875" style="2" customWidth="1"/>
    <col min="6680" max="6680" width="8.7109375" style="2" customWidth="1"/>
    <col min="6681" max="6681" width="14.85546875" style="2" customWidth="1"/>
    <col min="6682" max="6682" width="34.140625" style="2" customWidth="1"/>
    <col min="6683" max="6683" width="25" style="2" customWidth="1"/>
    <col min="6684" max="6684" width="41.28515625" style="2" customWidth="1"/>
    <col min="6685" max="6912" width="11.42578125" style="2"/>
    <col min="6913" max="6913" width="26.42578125" style="2" customWidth="1"/>
    <col min="6914" max="6914" width="21.7109375" style="2" customWidth="1"/>
    <col min="6915" max="6915" width="37.140625" style="2" customWidth="1"/>
    <col min="6916" max="6916" width="19.7109375" style="2" customWidth="1"/>
    <col min="6917" max="6917" width="5.5703125" style="2" customWidth="1"/>
    <col min="6918" max="6918" width="22.140625" style="2" customWidth="1"/>
    <col min="6919" max="6919" width="19" style="2" customWidth="1"/>
    <col min="6920" max="6920" width="18" style="2" customWidth="1"/>
    <col min="6921" max="6921" width="25.42578125" style="2" customWidth="1"/>
    <col min="6922" max="6922" width="36.7109375" style="2" customWidth="1"/>
    <col min="6923" max="6923" width="17.28515625" style="2" customWidth="1"/>
    <col min="6924" max="6924" width="16.28515625" style="2" customWidth="1"/>
    <col min="6925" max="6925" width="15.42578125" style="2" customWidth="1"/>
    <col min="6926" max="6926" width="17.140625" style="2" customWidth="1"/>
    <col min="6927" max="6927" width="8.28515625" style="2" customWidth="1"/>
    <col min="6928" max="6928" width="8.5703125" style="2" customWidth="1"/>
    <col min="6929" max="6929" width="8" style="2" customWidth="1"/>
    <col min="6930" max="6930" width="8.42578125" style="2" customWidth="1"/>
    <col min="6931" max="6931" width="20.140625" style="2" customWidth="1"/>
    <col min="6932" max="6932" width="4.28515625" style="2" customWidth="1"/>
    <col min="6933" max="6933" width="11" style="2" customWidth="1"/>
    <col min="6934" max="6934" width="9.140625" style="2" customWidth="1"/>
    <col min="6935" max="6935" width="8.85546875" style="2" customWidth="1"/>
    <col min="6936" max="6936" width="8.7109375" style="2" customWidth="1"/>
    <col min="6937" max="6937" width="14.85546875" style="2" customWidth="1"/>
    <col min="6938" max="6938" width="34.140625" style="2" customWidth="1"/>
    <col min="6939" max="6939" width="25" style="2" customWidth="1"/>
    <col min="6940" max="6940" width="41.28515625" style="2" customWidth="1"/>
    <col min="6941" max="7168" width="11.42578125" style="2"/>
    <col min="7169" max="7169" width="26.42578125" style="2" customWidth="1"/>
    <col min="7170" max="7170" width="21.7109375" style="2" customWidth="1"/>
    <col min="7171" max="7171" width="37.140625" style="2" customWidth="1"/>
    <col min="7172" max="7172" width="19.7109375" style="2" customWidth="1"/>
    <col min="7173" max="7173" width="5.5703125" style="2" customWidth="1"/>
    <col min="7174" max="7174" width="22.140625" style="2" customWidth="1"/>
    <col min="7175" max="7175" width="19" style="2" customWidth="1"/>
    <col min="7176" max="7176" width="18" style="2" customWidth="1"/>
    <col min="7177" max="7177" width="25.42578125" style="2" customWidth="1"/>
    <col min="7178" max="7178" width="36.7109375" style="2" customWidth="1"/>
    <col min="7179" max="7179" width="17.28515625" style="2" customWidth="1"/>
    <col min="7180" max="7180" width="16.28515625" style="2" customWidth="1"/>
    <col min="7181" max="7181" width="15.42578125" style="2" customWidth="1"/>
    <col min="7182" max="7182" width="17.140625" style="2" customWidth="1"/>
    <col min="7183" max="7183" width="8.28515625" style="2" customWidth="1"/>
    <col min="7184" max="7184" width="8.5703125" style="2" customWidth="1"/>
    <col min="7185" max="7185" width="8" style="2" customWidth="1"/>
    <col min="7186" max="7186" width="8.42578125" style="2" customWidth="1"/>
    <col min="7187" max="7187" width="20.140625" style="2" customWidth="1"/>
    <col min="7188" max="7188" width="4.28515625" style="2" customWidth="1"/>
    <col min="7189" max="7189" width="11" style="2" customWidth="1"/>
    <col min="7190" max="7190" width="9.140625" style="2" customWidth="1"/>
    <col min="7191" max="7191" width="8.85546875" style="2" customWidth="1"/>
    <col min="7192" max="7192" width="8.7109375" style="2" customWidth="1"/>
    <col min="7193" max="7193" width="14.85546875" style="2" customWidth="1"/>
    <col min="7194" max="7194" width="34.140625" style="2" customWidth="1"/>
    <col min="7195" max="7195" width="25" style="2" customWidth="1"/>
    <col min="7196" max="7196" width="41.28515625" style="2" customWidth="1"/>
    <col min="7197" max="7424" width="11.42578125" style="2"/>
    <col min="7425" max="7425" width="26.42578125" style="2" customWidth="1"/>
    <col min="7426" max="7426" width="21.7109375" style="2" customWidth="1"/>
    <col min="7427" max="7427" width="37.140625" style="2" customWidth="1"/>
    <col min="7428" max="7428" width="19.7109375" style="2" customWidth="1"/>
    <col min="7429" max="7429" width="5.5703125" style="2" customWidth="1"/>
    <col min="7430" max="7430" width="22.140625" style="2" customWidth="1"/>
    <col min="7431" max="7431" width="19" style="2" customWidth="1"/>
    <col min="7432" max="7432" width="18" style="2" customWidth="1"/>
    <col min="7433" max="7433" width="25.42578125" style="2" customWidth="1"/>
    <col min="7434" max="7434" width="36.7109375" style="2" customWidth="1"/>
    <col min="7435" max="7435" width="17.28515625" style="2" customWidth="1"/>
    <col min="7436" max="7436" width="16.28515625" style="2" customWidth="1"/>
    <col min="7437" max="7437" width="15.42578125" style="2" customWidth="1"/>
    <col min="7438" max="7438" width="17.140625" style="2" customWidth="1"/>
    <col min="7439" max="7439" width="8.28515625" style="2" customWidth="1"/>
    <col min="7440" max="7440" width="8.5703125" style="2" customWidth="1"/>
    <col min="7441" max="7441" width="8" style="2" customWidth="1"/>
    <col min="7442" max="7442" width="8.42578125" style="2" customWidth="1"/>
    <col min="7443" max="7443" width="20.140625" style="2" customWidth="1"/>
    <col min="7444" max="7444" width="4.28515625" style="2" customWidth="1"/>
    <col min="7445" max="7445" width="11" style="2" customWidth="1"/>
    <col min="7446" max="7446" width="9.140625" style="2" customWidth="1"/>
    <col min="7447" max="7447" width="8.85546875" style="2" customWidth="1"/>
    <col min="7448" max="7448" width="8.7109375" style="2" customWidth="1"/>
    <col min="7449" max="7449" width="14.85546875" style="2" customWidth="1"/>
    <col min="7450" max="7450" width="34.140625" style="2" customWidth="1"/>
    <col min="7451" max="7451" width="25" style="2" customWidth="1"/>
    <col min="7452" max="7452" width="41.28515625" style="2" customWidth="1"/>
    <col min="7453" max="7680" width="11.42578125" style="2"/>
    <col min="7681" max="7681" width="26.42578125" style="2" customWidth="1"/>
    <col min="7682" max="7682" width="21.7109375" style="2" customWidth="1"/>
    <col min="7683" max="7683" width="37.140625" style="2" customWidth="1"/>
    <col min="7684" max="7684" width="19.7109375" style="2" customWidth="1"/>
    <col min="7685" max="7685" width="5.5703125" style="2" customWidth="1"/>
    <col min="7686" max="7686" width="22.140625" style="2" customWidth="1"/>
    <col min="7687" max="7687" width="19" style="2" customWidth="1"/>
    <col min="7688" max="7688" width="18" style="2" customWidth="1"/>
    <col min="7689" max="7689" width="25.42578125" style="2" customWidth="1"/>
    <col min="7690" max="7690" width="36.7109375" style="2" customWidth="1"/>
    <col min="7691" max="7691" width="17.28515625" style="2" customWidth="1"/>
    <col min="7692" max="7692" width="16.28515625" style="2" customWidth="1"/>
    <col min="7693" max="7693" width="15.42578125" style="2" customWidth="1"/>
    <col min="7694" max="7694" width="17.140625" style="2" customWidth="1"/>
    <col min="7695" max="7695" width="8.28515625" style="2" customWidth="1"/>
    <col min="7696" max="7696" width="8.5703125" style="2" customWidth="1"/>
    <col min="7697" max="7697" width="8" style="2" customWidth="1"/>
    <col min="7698" max="7698" width="8.42578125" style="2" customWidth="1"/>
    <col min="7699" max="7699" width="20.140625" style="2" customWidth="1"/>
    <col min="7700" max="7700" width="4.28515625" style="2" customWidth="1"/>
    <col min="7701" max="7701" width="11" style="2" customWidth="1"/>
    <col min="7702" max="7702" width="9.140625" style="2" customWidth="1"/>
    <col min="7703" max="7703" width="8.85546875" style="2" customWidth="1"/>
    <col min="7704" max="7704" width="8.7109375" style="2" customWidth="1"/>
    <col min="7705" max="7705" width="14.85546875" style="2" customWidth="1"/>
    <col min="7706" max="7706" width="34.140625" style="2" customWidth="1"/>
    <col min="7707" max="7707" width="25" style="2" customWidth="1"/>
    <col min="7708" max="7708" width="41.28515625" style="2" customWidth="1"/>
    <col min="7709" max="7936" width="11.42578125" style="2"/>
    <col min="7937" max="7937" width="26.42578125" style="2" customWidth="1"/>
    <col min="7938" max="7938" width="21.7109375" style="2" customWidth="1"/>
    <col min="7939" max="7939" width="37.140625" style="2" customWidth="1"/>
    <col min="7940" max="7940" width="19.7109375" style="2" customWidth="1"/>
    <col min="7941" max="7941" width="5.5703125" style="2" customWidth="1"/>
    <col min="7942" max="7942" width="22.140625" style="2" customWidth="1"/>
    <col min="7943" max="7943" width="19" style="2" customWidth="1"/>
    <col min="7944" max="7944" width="18" style="2" customWidth="1"/>
    <col min="7945" max="7945" width="25.42578125" style="2" customWidth="1"/>
    <col min="7946" max="7946" width="36.7109375" style="2" customWidth="1"/>
    <col min="7947" max="7947" width="17.28515625" style="2" customWidth="1"/>
    <col min="7948" max="7948" width="16.28515625" style="2" customWidth="1"/>
    <col min="7949" max="7949" width="15.42578125" style="2" customWidth="1"/>
    <col min="7950" max="7950" width="17.140625" style="2" customWidth="1"/>
    <col min="7951" max="7951" width="8.28515625" style="2" customWidth="1"/>
    <col min="7952" max="7952" width="8.5703125" style="2" customWidth="1"/>
    <col min="7953" max="7953" width="8" style="2" customWidth="1"/>
    <col min="7954" max="7954" width="8.42578125" style="2" customWidth="1"/>
    <col min="7955" max="7955" width="20.140625" style="2" customWidth="1"/>
    <col min="7956" max="7956" width="4.28515625" style="2" customWidth="1"/>
    <col min="7957" max="7957" width="11" style="2" customWidth="1"/>
    <col min="7958" max="7958" width="9.140625" style="2" customWidth="1"/>
    <col min="7959" max="7959" width="8.85546875" style="2" customWidth="1"/>
    <col min="7960" max="7960" width="8.7109375" style="2" customWidth="1"/>
    <col min="7961" max="7961" width="14.85546875" style="2" customWidth="1"/>
    <col min="7962" max="7962" width="34.140625" style="2" customWidth="1"/>
    <col min="7963" max="7963" width="25" style="2" customWidth="1"/>
    <col min="7964" max="7964" width="41.28515625" style="2" customWidth="1"/>
    <col min="7965" max="8192" width="11.42578125" style="2"/>
    <col min="8193" max="8193" width="26.42578125" style="2" customWidth="1"/>
    <col min="8194" max="8194" width="21.7109375" style="2" customWidth="1"/>
    <col min="8195" max="8195" width="37.140625" style="2" customWidth="1"/>
    <col min="8196" max="8196" width="19.7109375" style="2" customWidth="1"/>
    <col min="8197" max="8197" width="5.5703125" style="2" customWidth="1"/>
    <col min="8198" max="8198" width="22.140625" style="2" customWidth="1"/>
    <col min="8199" max="8199" width="19" style="2" customWidth="1"/>
    <col min="8200" max="8200" width="18" style="2" customWidth="1"/>
    <col min="8201" max="8201" width="25.42578125" style="2" customWidth="1"/>
    <col min="8202" max="8202" width="36.7109375" style="2" customWidth="1"/>
    <col min="8203" max="8203" width="17.28515625" style="2" customWidth="1"/>
    <col min="8204" max="8204" width="16.28515625" style="2" customWidth="1"/>
    <col min="8205" max="8205" width="15.42578125" style="2" customWidth="1"/>
    <col min="8206" max="8206" width="17.140625" style="2" customWidth="1"/>
    <col min="8207" max="8207" width="8.28515625" style="2" customWidth="1"/>
    <col min="8208" max="8208" width="8.5703125" style="2" customWidth="1"/>
    <col min="8209" max="8209" width="8" style="2" customWidth="1"/>
    <col min="8210" max="8210" width="8.42578125" style="2" customWidth="1"/>
    <col min="8211" max="8211" width="20.140625" style="2" customWidth="1"/>
    <col min="8212" max="8212" width="4.28515625" style="2" customWidth="1"/>
    <col min="8213" max="8213" width="11" style="2" customWidth="1"/>
    <col min="8214" max="8214" width="9.140625" style="2" customWidth="1"/>
    <col min="8215" max="8215" width="8.85546875" style="2" customWidth="1"/>
    <col min="8216" max="8216" width="8.7109375" style="2" customWidth="1"/>
    <col min="8217" max="8217" width="14.85546875" style="2" customWidth="1"/>
    <col min="8218" max="8218" width="34.140625" style="2" customWidth="1"/>
    <col min="8219" max="8219" width="25" style="2" customWidth="1"/>
    <col min="8220" max="8220" width="41.28515625" style="2" customWidth="1"/>
    <col min="8221" max="8448" width="11.42578125" style="2"/>
    <col min="8449" max="8449" width="26.42578125" style="2" customWidth="1"/>
    <col min="8450" max="8450" width="21.7109375" style="2" customWidth="1"/>
    <col min="8451" max="8451" width="37.140625" style="2" customWidth="1"/>
    <col min="8452" max="8452" width="19.7109375" style="2" customWidth="1"/>
    <col min="8453" max="8453" width="5.5703125" style="2" customWidth="1"/>
    <col min="8454" max="8454" width="22.140625" style="2" customWidth="1"/>
    <col min="8455" max="8455" width="19" style="2" customWidth="1"/>
    <col min="8456" max="8456" width="18" style="2" customWidth="1"/>
    <col min="8457" max="8457" width="25.42578125" style="2" customWidth="1"/>
    <col min="8458" max="8458" width="36.7109375" style="2" customWidth="1"/>
    <col min="8459" max="8459" width="17.28515625" style="2" customWidth="1"/>
    <col min="8460" max="8460" width="16.28515625" style="2" customWidth="1"/>
    <col min="8461" max="8461" width="15.42578125" style="2" customWidth="1"/>
    <col min="8462" max="8462" width="17.140625" style="2" customWidth="1"/>
    <col min="8463" max="8463" width="8.28515625" style="2" customWidth="1"/>
    <col min="8464" max="8464" width="8.5703125" style="2" customWidth="1"/>
    <col min="8465" max="8465" width="8" style="2" customWidth="1"/>
    <col min="8466" max="8466" width="8.42578125" style="2" customWidth="1"/>
    <col min="8467" max="8467" width="20.140625" style="2" customWidth="1"/>
    <col min="8468" max="8468" width="4.28515625" style="2" customWidth="1"/>
    <col min="8469" max="8469" width="11" style="2" customWidth="1"/>
    <col min="8470" max="8470" width="9.140625" style="2" customWidth="1"/>
    <col min="8471" max="8471" width="8.85546875" style="2" customWidth="1"/>
    <col min="8472" max="8472" width="8.7109375" style="2" customWidth="1"/>
    <col min="8473" max="8473" width="14.85546875" style="2" customWidth="1"/>
    <col min="8474" max="8474" width="34.140625" style="2" customWidth="1"/>
    <col min="8475" max="8475" width="25" style="2" customWidth="1"/>
    <col min="8476" max="8476" width="41.28515625" style="2" customWidth="1"/>
    <col min="8477" max="8704" width="11.42578125" style="2"/>
    <col min="8705" max="8705" width="26.42578125" style="2" customWidth="1"/>
    <col min="8706" max="8706" width="21.7109375" style="2" customWidth="1"/>
    <col min="8707" max="8707" width="37.140625" style="2" customWidth="1"/>
    <col min="8708" max="8708" width="19.7109375" style="2" customWidth="1"/>
    <col min="8709" max="8709" width="5.5703125" style="2" customWidth="1"/>
    <col min="8710" max="8710" width="22.140625" style="2" customWidth="1"/>
    <col min="8711" max="8711" width="19" style="2" customWidth="1"/>
    <col min="8712" max="8712" width="18" style="2" customWidth="1"/>
    <col min="8713" max="8713" width="25.42578125" style="2" customWidth="1"/>
    <col min="8714" max="8714" width="36.7109375" style="2" customWidth="1"/>
    <col min="8715" max="8715" width="17.28515625" style="2" customWidth="1"/>
    <col min="8716" max="8716" width="16.28515625" style="2" customWidth="1"/>
    <col min="8717" max="8717" width="15.42578125" style="2" customWidth="1"/>
    <col min="8718" max="8718" width="17.140625" style="2" customWidth="1"/>
    <col min="8719" max="8719" width="8.28515625" style="2" customWidth="1"/>
    <col min="8720" max="8720" width="8.5703125" style="2" customWidth="1"/>
    <col min="8721" max="8721" width="8" style="2" customWidth="1"/>
    <col min="8722" max="8722" width="8.42578125" style="2" customWidth="1"/>
    <col min="8723" max="8723" width="20.140625" style="2" customWidth="1"/>
    <col min="8724" max="8724" width="4.28515625" style="2" customWidth="1"/>
    <col min="8725" max="8725" width="11" style="2" customWidth="1"/>
    <col min="8726" max="8726" width="9.140625" style="2" customWidth="1"/>
    <col min="8727" max="8727" width="8.85546875" style="2" customWidth="1"/>
    <col min="8728" max="8728" width="8.7109375" style="2" customWidth="1"/>
    <col min="8729" max="8729" width="14.85546875" style="2" customWidth="1"/>
    <col min="8730" max="8730" width="34.140625" style="2" customWidth="1"/>
    <col min="8731" max="8731" width="25" style="2" customWidth="1"/>
    <col min="8732" max="8732" width="41.28515625" style="2" customWidth="1"/>
    <col min="8733" max="8960" width="11.42578125" style="2"/>
    <col min="8961" max="8961" width="26.42578125" style="2" customWidth="1"/>
    <col min="8962" max="8962" width="21.7109375" style="2" customWidth="1"/>
    <col min="8963" max="8963" width="37.140625" style="2" customWidth="1"/>
    <col min="8964" max="8964" width="19.7109375" style="2" customWidth="1"/>
    <col min="8965" max="8965" width="5.5703125" style="2" customWidth="1"/>
    <col min="8966" max="8966" width="22.140625" style="2" customWidth="1"/>
    <col min="8967" max="8967" width="19" style="2" customWidth="1"/>
    <col min="8968" max="8968" width="18" style="2" customWidth="1"/>
    <col min="8969" max="8969" width="25.42578125" style="2" customWidth="1"/>
    <col min="8970" max="8970" width="36.7109375" style="2" customWidth="1"/>
    <col min="8971" max="8971" width="17.28515625" style="2" customWidth="1"/>
    <col min="8972" max="8972" width="16.28515625" style="2" customWidth="1"/>
    <col min="8973" max="8973" width="15.42578125" style="2" customWidth="1"/>
    <col min="8974" max="8974" width="17.140625" style="2" customWidth="1"/>
    <col min="8975" max="8975" width="8.28515625" style="2" customWidth="1"/>
    <col min="8976" max="8976" width="8.5703125" style="2" customWidth="1"/>
    <col min="8977" max="8977" width="8" style="2" customWidth="1"/>
    <col min="8978" max="8978" width="8.42578125" style="2" customWidth="1"/>
    <col min="8979" max="8979" width="20.140625" style="2" customWidth="1"/>
    <col min="8980" max="8980" width="4.28515625" style="2" customWidth="1"/>
    <col min="8981" max="8981" width="11" style="2" customWidth="1"/>
    <col min="8982" max="8982" width="9.140625" style="2" customWidth="1"/>
    <col min="8983" max="8983" width="8.85546875" style="2" customWidth="1"/>
    <col min="8984" max="8984" width="8.7109375" style="2" customWidth="1"/>
    <col min="8985" max="8985" width="14.85546875" style="2" customWidth="1"/>
    <col min="8986" max="8986" width="34.140625" style="2" customWidth="1"/>
    <col min="8987" max="8987" width="25" style="2" customWidth="1"/>
    <col min="8988" max="8988" width="41.28515625" style="2" customWidth="1"/>
    <col min="8989" max="9216" width="11.42578125" style="2"/>
    <col min="9217" max="9217" width="26.42578125" style="2" customWidth="1"/>
    <col min="9218" max="9218" width="21.7109375" style="2" customWidth="1"/>
    <col min="9219" max="9219" width="37.140625" style="2" customWidth="1"/>
    <col min="9220" max="9220" width="19.7109375" style="2" customWidth="1"/>
    <col min="9221" max="9221" width="5.5703125" style="2" customWidth="1"/>
    <col min="9222" max="9222" width="22.140625" style="2" customWidth="1"/>
    <col min="9223" max="9223" width="19" style="2" customWidth="1"/>
    <col min="9224" max="9224" width="18" style="2" customWidth="1"/>
    <col min="9225" max="9225" width="25.42578125" style="2" customWidth="1"/>
    <col min="9226" max="9226" width="36.7109375" style="2" customWidth="1"/>
    <col min="9227" max="9227" width="17.28515625" style="2" customWidth="1"/>
    <col min="9228" max="9228" width="16.28515625" style="2" customWidth="1"/>
    <col min="9229" max="9229" width="15.42578125" style="2" customWidth="1"/>
    <col min="9230" max="9230" width="17.140625" style="2" customWidth="1"/>
    <col min="9231" max="9231" width="8.28515625" style="2" customWidth="1"/>
    <col min="9232" max="9232" width="8.5703125" style="2" customWidth="1"/>
    <col min="9233" max="9233" width="8" style="2" customWidth="1"/>
    <col min="9234" max="9234" width="8.42578125" style="2" customWidth="1"/>
    <col min="9235" max="9235" width="20.140625" style="2" customWidth="1"/>
    <col min="9236" max="9236" width="4.28515625" style="2" customWidth="1"/>
    <col min="9237" max="9237" width="11" style="2" customWidth="1"/>
    <col min="9238" max="9238" width="9.140625" style="2" customWidth="1"/>
    <col min="9239" max="9239" width="8.85546875" style="2" customWidth="1"/>
    <col min="9240" max="9240" width="8.7109375" style="2" customWidth="1"/>
    <col min="9241" max="9241" width="14.85546875" style="2" customWidth="1"/>
    <col min="9242" max="9242" width="34.140625" style="2" customWidth="1"/>
    <col min="9243" max="9243" width="25" style="2" customWidth="1"/>
    <col min="9244" max="9244" width="41.28515625" style="2" customWidth="1"/>
    <col min="9245" max="9472" width="11.42578125" style="2"/>
    <col min="9473" max="9473" width="26.42578125" style="2" customWidth="1"/>
    <col min="9474" max="9474" width="21.7109375" style="2" customWidth="1"/>
    <col min="9475" max="9475" width="37.140625" style="2" customWidth="1"/>
    <col min="9476" max="9476" width="19.7109375" style="2" customWidth="1"/>
    <col min="9477" max="9477" width="5.5703125" style="2" customWidth="1"/>
    <col min="9478" max="9478" width="22.140625" style="2" customWidth="1"/>
    <col min="9479" max="9479" width="19" style="2" customWidth="1"/>
    <col min="9480" max="9480" width="18" style="2" customWidth="1"/>
    <col min="9481" max="9481" width="25.42578125" style="2" customWidth="1"/>
    <col min="9482" max="9482" width="36.7109375" style="2" customWidth="1"/>
    <col min="9483" max="9483" width="17.28515625" style="2" customWidth="1"/>
    <col min="9484" max="9484" width="16.28515625" style="2" customWidth="1"/>
    <col min="9485" max="9485" width="15.42578125" style="2" customWidth="1"/>
    <col min="9486" max="9486" width="17.140625" style="2" customWidth="1"/>
    <col min="9487" max="9487" width="8.28515625" style="2" customWidth="1"/>
    <col min="9488" max="9488" width="8.5703125" style="2" customWidth="1"/>
    <col min="9489" max="9489" width="8" style="2" customWidth="1"/>
    <col min="9490" max="9490" width="8.42578125" style="2" customWidth="1"/>
    <col min="9491" max="9491" width="20.140625" style="2" customWidth="1"/>
    <col min="9492" max="9492" width="4.28515625" style="2" customWidth="1"/>
    <col min="9493" max="9493" width="11" style="2" customWidth="1"/>
    <col min="9494" max="9494" width="9.140625" style="2" customWidth="1"/>
    <col min="9495" max="9495" width="8.85546875" style="2" customWidth="1"/>
    <col min="9496" max="9496" width="8.7109375" style="2" customWidth="1"/>
    <col min="9497" max="9497" width="14.85546875" style="2" customWidth="1"/>
    <col min="9498" max="9498" width="34.140625" style="2" customWidth="1"/>
    <col min="9499" max="9499" width="25" style="2" customWidth="1"/>
    <col min="9500" max="9500" width="41.28515625" style="2" customWidth="1"/>
    <col min="9501" max="9728" width="11.42578125" style="2"/>
    <col min="9729" max="9729" width="26.42578125" style="2" customWidth="1"/>
    <col min="9730" max="9730" width="21.7109375" style="2" customWidth="1"/>
    <col min="9731" max="9731" width="37.140625" style="2" customWidth="1"/>
    <col min="9732" max="9732" width="19.7109375" style="2" customWidth="1"/>
    <col min="9733" max="9733" width="5.5703125" style="2" customWidth="1"/>
    <col min="9734" max="9734" width="22.140625" style="2" customWidth="1"/>
    <col min="9735" max="9735" width="19" style="2" customWidth="1"/>
    <col min="9736" max="9736" width="18" style="2" customWidth="1"/>
    <col min="9737" max="9737" width="25.42578125" style="2" customWidth="1"/>
    <col min="9738" max="9738" width="36.7109375" style="2" customWidth="1"/>
    <col min="9739" max="9739" width="17.28515625" style="2" customWidth="1"/>
    <col min="9740" max="9740" width="16.28515625" style="2" customWidth="1"/>
    <col min="9741" max="9741" width="15.42578125" style="2" customWidth="1"/>
    <col min="9742" max="9742" width="17.140625" style="2" customWidth="1"/>
    <col min="9743" max="9743" width="8.28515625" style="2" customWidth="1"/>
    <col min="9744" max="9744" width="8.5703125" style="2" customWidth="1"/>
    <col min="9745" max="9745" width="8" style="2" customWidth="1"/>
    <col min="9746" max="9746" width="8.42578125" style="2" customWidth="1"/>
    <col min="9747" max="9747" width="20.140625" style="2" customWidth="1"/>
    <col min="9748" max="9748" width="4.28515625" style="2" customWidth="1"/>
    <col min="9749" max="9749" width="11" style="2" customWidth="1"/>
    <col min="9750" max="9750" width="9.140625" style="2" customWidth="1"/>
    <col min="9751" max="9751" width="8.85546875" style="2" customWidth="1"/>
    <col min="9752" max="9752" width="8.7109375" style="2" customWidth="1"/>
    <col min="9753" max="9753" width="14.85546875" style="2" customWidth="1"/>
    <col min="9754" max="9754" width="34.140625" style="2" customWidth="1"/>
    <col min="9755" max="9755" width="25" style="2" customWidth="1"/>
    <col min="9756" max="9756" width="41.28515625" style="2" customWidth="1"/>
    <col min="9757" max="9984" width="11.42578125" style="2"/>
    <col min="9985" max="9985" width="26.42578125" style="2" customWidth="1"/>
    <col min="9986" max="9986" width="21.7109375" style="2" customWidth="1"/>
    <col min="9987" max="9987" width="37.140625" style="2" customWidth="1"/>
    <col min="9988" max="9988" width="19.7109375" style="2" customWidth="1"/>
    <col min="9989" max="9989" width="5.5703125" style="2" customWidth="1"/>
    <col min="9990" max="9990" width="22.140625" style="2" customWidth="1"/>
    <col min="9991" max="9991" width="19" style="2" customWidth="1"/>
    <col min="9992" max="9992" width="18" style="2" customWidth="1"/>
    <col min="9993" max="9993" width="25.42578125" style="2" customWidth="1"/>
    <col min="9994" max="9994" width="36.7109375" style="2" customWidth="1"/>
    <col min="9995" max="9995" width="17.28515625" style="2" customWidth="1"/>
    <col min="9996" max="9996" width="16.28515625" style="2" customWidth="1"/>
    <col min="9997" max="9997" width="15.42578125" style="2" customWidth="1"/>
    <col min="9998" max="9998" width="17.140625" style="2" customWidth="1"/>
    <col min="9999" max="9999" width="8.28515625" style="2" customWidth="1"/>
    <col min="10000" max="10000" width="8.5703125" style="2" customWidth="1"/>
    <col min="10001" max="10001" width="8" style="2" customWidth="1"/>
    <col min="10002" max="10002" width="8.42578125" style="2" customWidth="1"/>
    <col min="10003" max="10003" width="20.140625" style="2" customWidth="1"/>
    <col min="10004" max="10004" width="4.28515625" style="2" customWidth="1"/>
    <col min="10005" max="10005" width="11" style="2" customWidth="1"/>
    <col min="10006" max="10006" width="9.140625" style="2" customWidth="1"/>
    <col min="10007" max="10007" width="8.85546875" style="2" customWidth="1"/>
    <col min="10008" max="10008" width="8.7109375" style="2" customWidth="1"/>
    <col min="10009" max="10009" width="14.85546875" style="2" customWidth="1"/>
    <col min="10010" max="10010" width="34.140625" style="2" customWidth="1"/>
    <col min="10011" max="10011" width="25" style="2" customWidth="1"/>
    <col min="10012" max="10012" width="41.28515625" style="2" customWidth="1"/>
    <col min="10013" max="10240" width="11.42578125" style="2"/>
    <col min="10241" max="10241" width="26.42578125" style="2" customWidth="1"/>
    <col min="10242" max="10242" width="21.7109375" style="2" customWidth="1"/>
    <col min="10243" max="10243" width="37.140625" style="2" customWidth="1"/>
    <col min="10244" max="10244" width="19.7109375" style="2" customWidth="1"/>
    <col min="10245" max="10245" width="5.5703125" style="2" customWidth="1"/>
    <col min="10246" max="10246" width="22.140625" style="2" customWidth="1"/>
    <col min="10247" max="10247" width="19" style="2" customWidth="1"/>
    <col min="10248" max="10248" width="18" style="2" customWidth="1"/>
    <col min="10249" max="10249" width="25.42578125" style="2" customWidth="1"/>
    <col min="10250" max="10250" width="36.7109375" style="2" customWidth="1"/>
    <col min="10251" max="10251" width="17.28515625" style="2" customWidth="1"/>
    <col min="10252" max="10252" width="16.28515625" style="2" customWidth="1"/>
    <col min="10253" max="10253" width="15.42578125" style="2" customWidth="1"/>
    <col min="10254" max="10254" width="17.140625" style="2" customWidth="1"/>
    <col min="10255" max="10255" width="8.28515625" style="2" customWidth="1"/>
    <col min="10256" max="10256" width="8.5703125" style="2" customWidth="1"/>
    <col min="10257" max="10257" width="8" style="2" customWidth="1"/>
    <col min="10258" max="10258" width="8.42578125" style="2" customWidth="1"/>
    <col min="10259" max="10259" width="20.140625" style="2" customWidth="1"/>
    <col min="10260" max="10260" width="4.28515625" style="2" customWidth="1"/>
    <col min="10261" max="10261" width="11" style="2" customWidth="1"/>
    <col min="10262" max="10262" width="9.140625" style="2" customWidth="1"/>
    <col min="10263" max="10263" width="8.85546875" style="2" customWidth="1"/>
    <col min="10264" max="10264" width="8.7109375" style="2" customWidth="1"/>
    <col min="10265" max="10265" width="14.85546875" style="2" customWidth="1"/>
    <col min="10266" max="10266" width="34.140625" style="2" customWidth="1"/>
    <col min="10267" max="10267" width="25" style="2" customWidth="1"/>
    <col min="10268" max="10268" width="41.28515625" style="2" customWidth="1"/>
    <col min="10269" max="10496" width="11.42578125" style="2"/>
    <col min="10497" max="10497" width="26.42578125" style="2" customWidth="1"/>
    <col min="10498" max="10498" width="21.7109375" style="2" customWidth="1"/>
    <col min="10499" max="10499" width="37.140625" style="2" customWidth="1"/>
    <col min="10500" max="10500" width="19.7109375" style="2" customWidth="1"/>
    <col min="10501" max="10501" width="5.5703125" style="2" customWidth="1"/>
    <col min="10502" max="10502" width="22.140625" style="2" customWidth="1"/>
    <col min="10503" max="10503" width="19" style="2" customWidth="1"/>
    <col min="10504" max="10504" width="18" style="2" customWidth="1"/>
    <col min="10505" max="10505" width="25.42578125" style="2" customWidth="1"/>
    <col min="10506" max="10506" width="36.7109375" style="2" customWidth="1"/>
    <col min="10507" max="10507" width="17.28515625" style="2" customWidth="1"/>
    <col min="10508" max="10508" width="16.28515625" style="2" customWidth="1"/>
    <col min="10509" max="10509" width="15.42578125" style="2" customWidth="1"/>
    <col min="10510" max="10510" width="17.140625" style="2" customWidth="1"/>
    <col min="10511" max="10511" width="8.28515625" style="2" customWidth="1"/>
    <col min="10512" max="10512" width="8.5703125" style="2" customWidth="1"/>
    <col min="10513" max="10513" width="8" style="2" customWidth="1"/>
    <col min="10514" max="10514" width="8.42578125" style="2" customWidth="1"/>
    <col min="10515" max="10515" width="20.140625" style="2" customWidth="1"/>
    <col min="10516" max="10516" width="4.28515625" style="2" customWidth="1"/>
    <col min="10517" max="10517" width="11" style="2" customWidth="1"/>
    <col min="10518" max="10518" width="9.140625" style="2" customWidth="1"/>
    <col min="10519" max="10519" width="8.85546875" style="2" customWidth="1"/>
    <col min="10520" max="10520" width="8.7109375" style="2" customWidth="1"/>
    <col min="10521" max="10521" width="14.85546875" style="2" customWidth="1"/>
    <col min="10522" max="10522" width="34.140625" style="2" customWidth="1"/>
    <col min="10523" max="10523" width="25" style="2" customWidth="1"/>
    <col min="10524" max="10524" width="41.28515625" style="2" customWidth="1"/>
    <col min="10525" max="10752" width="11.42578125" style="2"/>
    <col min="10753" max="10753" width="26.42578125" style="2" customWidth="1"/>
    <col min="10754" max="10754" width="21.7109375" style="2" customWidth="1"/>
    <col min="10755" max="10755" width="37.140625" style="2" customWidth="1"/>
    <col min="10756" max="10756" width="19.7109375" style="2" customWidth="1"/>
    <col min="10757" max="10757" width="5.5703125" style="2" customWidth="1"/>
    <col min="10758" max="10758" width="22.140625" style="2" customWidth="1"/>
    <col min="10759" max="10759" width="19" style="2" customWidth="1"/>
    <col min="10760" max="10760" width="18" style="2" customWidth="1"/>
    <col min="10761" max="10761" width="25.42578125" style="2" customWidth="1"/>
    <col min="10762" max="10762" width="36.7109375" style="2" customWidth="1"/>
    <col min="10763" max="10763" width="17.28515625" style="2" customWidth="1"/>
    <col min="10764" max="10764" width="16.28515625" style="2" customWidth="1"/>
    <col min="10765" max="10765" width="15.42578125" style="2" customWidth="1"/>
    <col min="10766" max="10766" width="17.140625" style="2" customWidth="1"/>
    <col min="10767" max="10767" width="8.28515625" style="2" customWidth="1"/>
    <col min="10768" max="10768" width="8.5703125" style="2" customWidth="1"/>
    <col min="10769" max="10769" width="8" style="2" customWidth="1"/>
    <col min="10770" max="10770" width="8.42578125" style="2" customWidth="1"/>
    <col min="10771" max="10771" width="20.140625" style="2" customWidth="1"/>
    <col min="10772" max="10772" width="4.28515625" style="2" customWidth="1"/>
    <col min="10773" max="10773" width="11" style="2" customWidth="1"/>
    <col min="10774" max="10774" width="9.140625" style="2" customWidth="1"/>
    <col min="10775" max="10775" width="8.85546875" style="2" customWidth="1"/>
    <col min="10776" max="10776" width="8.7109375" style="2" customWidth="1"/>
    <col min="10777" max="10777" width="14.85546875" style="2" customWidth="1"/>
    <col min="10778" max="10778" width="34.140625" style="2" customWidth="1"/>
    <col min="10779" max="10779" width="25" style="2" customWidth="1"/>
    <col min="10780" max="10780" width="41.28515625" style="2" customWidth="1"/>
    <col min="10781" max="11008" width="11.42578125" style="2"/>
    <col min="11009" max="11009" width="26.42578125" style="2" customWidth="1"/>
    <col min="11010" max="11010" width="21.7109375" style="2" customWidth="1"/>
    <col min="11011" max="11011" width="37.140625" style="2" customWidth="1"/>
    <col min="11012" max="11012" width="19.7109375" style="2" customWidth="1"/>
    <col min="11013" max="11013" width="5.5703125" style="2" customWidth="1"/>
    <col min="11014" max="11014" width="22.140625" style="2" customWidth="1"/>
    <col min="11015" max="11015" width="19" style="2" customWidth="1"/>
    <col min="11016" max="11016" width="18" style="2" customWidth="1"/>
    <col min="11017" max="11017" width="25.42578125" style="2" customWidth="1"/>
    <col min="11018" max="11018" width="36.7109375" style="2" customWidth="1"/>
    <col min="11019" max="11019" width="17.28515625" style="2" customWidth="1"/>
    <col min="11020" max="11020" width="16.28515625" style="2" customWidth="1"/>
    <col min="11021" max="11021" width="15.42578125" style="2" customWidth="1"/>
    <col min="11022" max="11022" width="17.140625" style="2" customWidth="1"/>
    <col min="11023" max="11023" width="8.28515625" style="2" customWidth="1"/>
    <col min="11024" max="11024" width="8.5703125" style="2" customWidth="1"/>
    <col min="11025" max="11025" width="8" style="2" customWidth="1"/>
    <col min="11026" max="11026" width="8.42578125" style="2" customWidth="1"/>
    <col min="11027" max="11027" width="20.140625" style="2" customWidth="1"/>
    <col min="11028" max="11028" width="4.28515625" style="2" customWidth="1"/>
    <col min="11029" max="11029" width="11" style="2" customWidth="1"/>
    <col min="11030" max="11030" width="9.140625" style="2" customWidth="1"/>
    <col min="11031" max="11031" width="8.85546875" style="2" customWidth="1"/>
    <col min="11032" max="11032" width="8.7109375" style="2" customWidth="1"/>
    <col min="11033" max="11033" width="14.85546875" style="2" customWidth="1"/>
    <col min="11034" max="11034" width="34.140625" style="2" customWidth="1"/>
    <col min="11035" max="11035" width="25" style="2" customWidth="1"/>
    <col min="11036" max="11036" width="41.28515625" style="2" customWidth="1"/>
    <col min="11037" max="11264" width="11.42578125" style="2"/>
    <col min="11265" max="11265" width="26.42578125" style="2" customWidth="1"/>
    <col min="11266" max="11266" width="21.7109375" style="2" customWidth="1"/>
    <col min="11267" max="11267" width="37.140625" style="2" customWidth="1"/>
    <col min="11268" max="11268" width="19.7109375" style="2" customWidth="1"/>
    <col min="11269" max="11269" width="5.5703125" style="2" customWidth="1"/>
    <col min="11270" max="11270" width="22.140625" style="2" customWidth="1"/>
    <col min="11271" max="11271" width="19" style="2" customWidth="1"/>
    <col min="11272" max="11272" width="18" style="2" customWidth="1"/>
    <col min="11273" max="11273" width="25.42578125" style="2" customWidth="1"/>
    <col min="11274" max="11274" width="36.7109375" style="2" customWidth="1"/>
    <col min="11275" max="11275" width="17.28515625" style="2" customWidth="1"/>
    <col min="11276" max="11276" width="16.28515625" style="2" customWidth="1"/>
    <col min="11277" max="11277" width="15.42578125" style="2" customWidth="1"/>
    <col min="11278" max="11278" width="17.140625" style="2" customWidth="1"/>
    <col min="11279" max="11279" width="8.28515625" style="2" customWidth="1"/>
    <col min="11280" max="11280" width="8.5703125" style="2" customWidth="1"/>
    <col min="11281" max="11281" width="8" style="2" customWidth="1"/>
    <col min="11282" max="11282" width="8.42578125" style="2" customWidth="1"/>
    <col min="11283" max="11283" width="20.140625" style="2" customWidth="1"/>
    <col min="11284" max="11284" width="4.28515625" style="2" customWidth="1"/>
    <col min="11285" max="11285" width="11" style="2" customWidth="1"/>
    <col min="11286" max="11286" width="9.140625" style="2" customWidth="1"/>
    <col min="11287" max="11287" width="8.85546875" style="2" customWidth="1"/>
    <col min="11288" max="11288" width="8.7109375" style="2" customWidth="1"/>
    <col min="11289" max="11289" width="14.85546875" style="2" customWidth="1"/>
    <col min="11290" max="11290" width="34.140625" style="2" customWidth="1"/>
    <col min="11291" max="11291" width="25" style="2" customWidth="1"/>
    <col min="11292" max="11292" width="41.28515625" style="2" customWidth="1"/>
    <col min="11293" max="11520" width="11.42578125" style="2"/>
    <col min="11521" max="11521" width="26.42578125" style="2" customWidth="1"/>
    <col min="11522" max="11522" width="21.7109375" style="2" customWidth="1"/>
    <col min="11523" max="11523" width="37.140625" style="2" customWidth="1"/>
    <col min="11524" max="11524" width="19.7109375" style="2" customWidth="1"/>
    <col min="11525" max="11525" width="5.5703125" style="2" customWidth="1"/>
    <col min="11526" max="11526" width="22.140625" style="2" customWidth="1"/>
    <col min="11527" max="11527" width="19" style="2" customWidth="1"/>
    <col min="11528" max="11528" width="18" style="2" customWidth="1"/>
    <col min="11529" max="11529" width="25.42578125" style="2" customWidth="1"/>
    <col min="11530" max="11530" width="36.7109375" style="2" customWidth="1"/>
    <col min="11531" max="11531" width="17.28515625" style="2" customWidth="1"/>
    <col min="11532" max="11532" width="16.28515625" style="2" customWidth="1"/>
    <col min="11533" max="11533" width="15.42578125" style="2" customWidth="1"/>
    <col min="11534" max="11534" width="17.140625" style="2" customWidth="1"/>
    <col min="11535" max="11535" width="8.28515625" style="2" customWidth="1"/>
    <col min="11536" max="11536" width="8.5703125" style="2" customWidth="1"/>
    <col min="11537" max="11537" width="8" style="2" customWidth="1"/>
    <col min="11538" max="11538" width="8.42578125" style="2" customWidth="1"/>
    <col min="11539" max="11539" width="20.140625" style="2" customWidth="1"/>
    <col min="11540" max="11540" width="4.28515625" style="2" customWidth="1"/>
    <col min="11541" max="11541" width="11" style="2" customWidth="1"/>
    <col min="11542" max="11542" width="9.140625" style="2" customWidth="1"/>
    <col min="11543" max="11543" width="8.85546875" style="2" customWidth="1"/>
    <col min="11544" max="11544" width="8.7109375" style="2" customWidth="1"/>
    <col min="11545" max="11545" width="14.85546875" style="2" customWidth="1"/>
    <col min="11546" max="11546" width="34.140625" style="2" customWidth="1"/>
    <col min="11547" max="11547" width="25" style="2" customWidth="1"/>
    <col min="11548" max="11548" width="41.28515625" style="2" customWidth="1"/>
    <col min="11549" max="11776" width="11.42578125" style="2"/>
    <col min="11777" max="11777" width="26.42578125" style="2" customWidth="1"/>
    <col min="11778" max="11778" width="21.7109375" style="2" customWidth="1"/>
    <col min="11779" max="11779" width="37.140625" style="2" customWidth="1"/>
    <col min="11780" max="11780" width="19.7109375" style="2" customWidth="1"/>
    <col min="11781" max="11781" width="5.5703125" style="2" customWidth="1"/>
    <col min="11782" max="11782" width="22.140625" style="2" customWidth="1"/>
    <col min="11783" max="11783" width="19" style="2" customWidth="1"/>
    <col min="11784" max="11784" width="18" style="2" customWidth="1"/>
    <col min="11785" max="11785" width="25.42578125" style="2" customWidth="1"/>
    <col min="11786" max="11786" width="36.7109375" style="2" customWidth="1"/>
    <col min="11787" max="11787" width="17.28515625" style="2" customWidth="1"/>
    <col min="11788" max="11788" width="16.28515625" style="2" customWidth="1"/>
    <col min="11789" max="11789" width="15.42578125" style="2" customWidth="1"/>
    <col min="11790" max="11790" width="17.140625" style="2" customWidth="1"/>
    <col min="11791" max="11791" width="8.28515625" style="2" customWidth="1"/>
    <col min="11792" max="11792" width="8.5703125" style="2" customWidth="1"/>
    <col min="11793" max="11793" width="8" style="2" customWidth="1"/>
    <col min="11794" max="11794" width="8.42578125" style="2" customWidth="1"/>
    <col min="11795" max="11795" width="20.140625" style="2" customWidth="1"/>
    <col min="11796" max="11796" width="4.28515625" style="2" customWidth="1"/>
    <col min="11797" max="11797" width="11" style="2" customWidth="1"/>
    <col min="11798" max="11798" width="9.140625" style="2" customWidth="1"/>
    <col min="11799" max="11799" width="8.85546875" style="2" customWidth="1"/>
    <col min="11800" max="11800" width="8.7109375" style="2" customWidth="1"/>
    <col min="11801" max="11801" width="14.85546875" style="2" customWidth="1"/>
    <col min="11802" max="11802" width="34.140625" style="2" customWidth="1"/>
    <col min="11803" max="11803" width="25" style="2" customWidth="1"/>
    <col min="11804" max="11804" width="41.28515625" style="2" customWidth="1"/>
    <col min="11805" max="12032" width="11.42578125" style="2"/>
    <col min="12033" max="12033" width="26.42578125" style="2" customWidth="1"/>
    <col min="12034" max="12034" width="21.7109375" style="2" customWidth="1"/>
    <col min="12035" max="12035" width="37.140625" style="2" customWidth="1"/>
    <col min="12036" max="12036" width="19.7109375" style="2" customWidth="1"/>
    <col min="12037" max="12037" width="5.5703125" style="2" customWidth="1"/>
    <col min="12038" max="12038" width="22.140625" style="2" customWidth="1"/>
    <col min="12039" max="12039" width="19" style="2" customWidth="1"/>
    <col min="12040" max="12040" width="18" style="2" customWidth="1"/>
    <col min="12041" max="12041" width="25.42578125" style="2" customWidth="1"/>
    <col min="12042" max="12042" width="36.7109375" style="2" customWidth="1"/>
    <col min="12043" max="12043" width="17.28515625" style="2" customWidth="1"/>
    <col min="12044" max="12044" width="16.28515625" style="2" customWidth="1"/>
    <col min="12045" max="12045" width="15.42578125" style="2" customWidth="1"/>
    <col min="12046" max="12046" width="17.140625" style="2" customWidth="1"/>
    <col min="12047" max="12047" width="8.28515625" style="2" customWidth="1"/>
    <col min="12048" max="12048" width="8.5703125" style="2" customWidth="1"/>
    <col min="12049" max="12049" width="8" style="2" customWidth="1"/>
    <col min="12050" max="12050" width="8.42578125" style="2" customWidth="1"/>
    <col min="12051" max="12051" width="20.140625" style="2" customWidth="1"/>
    <col min="12052" max="12052" width="4.28515625" style="2" customWidth="1"/>
    <col min="12053" max="12053" width="11" style="2" customWidth="1"/>
    <col min="12054" max="12054" width="9.140625" style="2" customWidth="1"/>
    <col min="12055" max="12055" width="8.85546875" style="2" customWidth="1"/>
    <col min="12056" max="12056" width="8.7109375" style="2" customWidth="1"/>
    <col min="12057" max="12057" width="14.85546875" style="2" customWidth="1"/>
    <col min="12058" max="12058" width="34.140625" style="2" customWidth="1"/>
    <col min="12059" max="12059" width="25" style="2" customWidth="1"/>
    <col min="12060" max="12060" width="41.28515625" style="2" customWidth="1"/>
    <col min="12061" max="12288" width="11.42578125" style="2"/>
    <col min="12289" max="12289" width="26.42578125" style="2" customWidth="1"/>
    <col min="12290" max="12290" width="21.7109375" style="2" customWidth="1"/>
    <col min="12291" max="12291" width="37.140625" style="2" customWidth="1"/>
    <col min="12292" max="12292" width="19.7109375" style="2" customWidth="1"/>
    <col min="12293" max="12293" width="5.5703125" style="2" customWidth="1"/>
    <col min="12294" max="12294" width="22.140625" style="2" customWidth="1"/>
    <col min="12295" max="12295" width="19" style="2" customWidth="1"/>
    <col min="12296" max="12296" width="18" style="2" customWidth="1"/>
    <col min="12297" max="12297" width="25.42578125" style="2" customWidth="1"/>
    <col min="12298" max="12298" width="36.7109375" style="2" customWidth="1"/>
    <col min="12299" max="12299" width="17.28515625" style="2" customWidth="1"/>
    <col min="12300" max="12300" width="16.28515625" style="2" customWidth="1"/>
    <col min="12301" max="12301" width="15.42578125" style="2" customWidth="1"/>
    <col min="12302" max="12302" width="17.140625" style="2" customWidth="1"/>
    <col min="12303" max="12303" width="8.28515625" style="2" customWidth="1"/>
    <col min="12304" max="12304" width="8.5703125" style="2" customWidth="1"/>
    <col min="12305" max="12305" width="8" style="2" customWidth="1"/>
    <col min="12306" max="12306" width="8.42578125" style="2" customWidth="1"/>
    <col min="12307" max="12307" width="20.140625" style="2" customWidth="1"/>
    <col min="12308" max="12308" width="4.28515625" style="2" customWidth="1"/>
    <col min="12309" max="12309" width="11" style="2" customWidth="1"/>
    <col min="12310" max="12310" width="9.140625" style="2" customWidth="1"/>
    <col min="12311" max="12311" width="8.85546875" style="2" customWidth="1"/>
    <col min="12312" max="12312" width="8.7109375" style="2" customWidth="1"/>
    <col min="12313" max="12313" width="14.85546875" style="2" customWidth="1"/>
    <col min="12314" max="12314" width="34.140625" style="2" customWidth="1"/>
    <col min="12315" max="12315" width="25" style="2" customWidth="1"/>
    <col min="12316" max="12316" width="41.28515625" style="2" customWidth="1"/>
    <col min="12317" max="12544" width="11.42578125" style="2"/>
    <col min="12545" max="12545" width="26.42578125" style="2" customWidth="1"/>
    <col min="12546" max="12546" width="21.7109375" style="2" customWidth="1"/>
    <col min="12547" max="12547" width="37.140625" style="2" customWidth="1"/>
    <col min="12548" max="12548" width="19.7109375" style="2" customWidth="1"/>
    <col min="12549" max="12549" width="5.5703125" style="2" customWidth="1"/>
    <col min="12550" max="12550" width="22.140625" style="2" customWidth="1"/>
    <col min="12551" max="12551" width="19" style="2" customWidth="1"/>
    <col min="12552" max="12552" width="18" style="2" customWidth="1"/>
    <col min="12553" max="12553" width="25.42578125" style="2" customWidth="1"/>
    <col min="12554" max="12554" width="36.7109375" style="2" customWidth="1"/>
    <col min="12555" max="12555" width="17.28515625" style="2" customWidth="1"/>
    <col min="12556" max="12556" width="16.28515625" style="2" customWidth="1"/>
    <col min="12557" max="12557" width="15.42578125" style="2" customWidth="1"/>
    <col min="12558" max="12558" width="17.140625" style="2" customWidth="1"/>
    <col min="12559" max="12559" width="8.28515625" style="2" customWidth="1"/>
    <col min="12560" max="12560" width="8.5703125" style="2" customWidth="1"/>
    <col min="12561" max="12561" width="8" style="2" customWidth="1"/>
    <col min="12562" max="12562" width="8.42578125" style="2" customWidth="1"/>
    <col min="12563" max="12563" width="20.140625" style="2" customWidth="1"/>
    <col min="12564" max="12564" width="4.28515625" style="2" customWidth="1"/>
    <col min="12565" max="12565" width="11" style="2" customWidth="1"/>
    <col min="12566" max="12566" width="9.140625" style="2" customWidth="1"/>
    <col min="12567" max="12567" width="8.85546875" style="2" customWidth="1"/>
    <col min="12568" max="12568" width="8.7109375" style="2" customWidth="1"/>
    <col min="12569" max="12569" width="14.85546875" style="2" customWidth="1"/>
    <col min="12570" max="12570" width="34.140625" style="2" customWidth="1"/>
    <col min="12571" max="12571" width="25" style="2" customWidth="1"/>
    <col min="12572" max="12572" width="41.28515625" style="2" customWidth="1"/>
    <col min="12573" max="12800" width="11.42578125" style="2"/>
    <col min="12801" max="12801" width="26.42578125" style="2" customWidth="1"/>
    <col min="12802" max="12802" width="21.7109375" style="2" customWidth="1"/>
    <col min="12803" max="12803" width="37.140625" style="2" customWidth="1"/>
    <col min="12804" max="12804" width="19.7109375" style="2" customWidth="1"/>
    <col min="12805" max="12805" width="5.5703125" style="2" customWidth="1"/>
    <col min="12806" max="12806" width="22.140625" style="2" customWidth="1"/>
    <col min="12807" max="12807" width="19" style="2" customWidth="1"/>
    <col min="12808" max="12808" width="18" style="2" customWidth="1"/>
    <col min="12809" max="12809" width="25.42578125" style="2" customWidth="1"/>
    <col min="12810" max="12810" width="36.7109375" style="2" customWidth="1"/>
    <col min="12811" max="12811" width="17.28515625" style="2" customWidth="1"/>
    <col min="12812" max="12812" width="16.28515625" style="2" customWidth="1"/>
    <col min="12813" max="12813" width="15.42578125" style="2" customWidth="1"/>
    <col min="12814" max="12814" width="17.140625" style="2" customWidth="1"/>
    <col min="12815" max="12815" width="8.28515625" style="2" customWidth="1"/>
    <col min="12816" max="12816" width="8.5703125" style="2" customWidth="1"/>
    <col min="12817" max="12817" width="8" style="2" customWidth="1"/>
    <col min="12818" max="12818" width="8.42578125" style="2" customWidth="1"/>
    <col min="12819" max="12819" width="20.140625" style="2" customWidth="1"/>
    <col min="12820" max="12820" width="4.28515625" style="2" customWidth="1"/>
    <col min="12821" max="12821" width="11" style="2" customWidth="1"/>
    <col min="12822" max="12822" width="9.140625" style="2" customWidth="1"/>
    <col min="12823" max="12823" width="8.85546875" style="2" customWidth="1"/>
    <col min="12824" max="12824" width="8.7109375" style="2" customWidth="1"/>
    <col min="12825" max="12825" width="14.85546875" style="2" customWidth="1"/>
    <col min="12826" max="12826" width="34.140625" style="2" customWidth="1"/>
    <col min="12827" max="12827" width="25" style="2" customWidth="1"/>
    <col min="12828" max="12828" width="41.28515625" style="2" customWidth="1"/>
    <col min="12829" max="13056" width="11.42578125" style="2"/>
    <col min="13057" max="13057" width="26.42578125" style="2" customWidth="1"/>
    <col min="13058" max="13058" width="21.7109375" style="2" customWidth="1"/>
    <col min="13059" max="13059" width="37.140625" style="2" customWidth="1"/>
    <col min="13060" max="13060" width="19.7109375" style="2" customWidth="1"/>
    <col min="13061" max="13061" width="5.5703125" style="2" customWidth="1"/>
    <col min="13062" max="13062" width="22.140625" style="2" customWidth="1"/>
    <col min="13063" max="13063" width="19" style="2" customWidth="1"/>
    <col min="13064" max="13064" width="18" style="2" customWidth="1"/>
    <col min="13065" max="13065" width="25.42578125" style="2" customWidth="1"/>
    <col min="13066" max="13066" width="36.7109375" style="2" customWidth="1"/>
    <col min="13067" max="13067" width="17.28515625" style="2" customWidth="1"/>
    <col min="13068" max="13068" width="16.28515625" style="2" customWidth="1"/>
    <col min="13069" max="13069" width="15.42578125" style="2" customWidth="1"/>
    <col min="13070" max="13070" width="17.140625" style="2" customWidth="1"/>
    <col min="13071" max="13071" width="8.28515625" style="2" customWidth="1"/>
    <col min="13072" max="13072" width="8.5703125" style="2" customWidth="1"/>
    <col min="13073" max="13073" width="8" style="2" customWidth="1"/>
    <col min="13074" max="13074" width="8.42578125" style="2" customWidth="1"/>
    <col min="13075" max="13075" width="20.140625" style="2" customWidth="1"/>
    <col min="13076" max="13076" width="4.28515625" style="2" customWidth="1"/>
    <col min="13077" max="13077" width="11" style="2" customWidth="1"/>
    <col min="13078" max="13078" width="9.140625" style="2" customWidth="1"/>
    <col min="13079" max="13079" width="8.85546875" style="2" customWidth="1"/>
    <col min="13080" max="13080" width="8.7109375" style="2" customWidth="1"/>
    <col min="13081" max="13081" width="14.85546875" style="2" customWidth="1"/>
    <col min="13082" max="13082" width="34.140625" style="2" customWidth="1"/>
    <col min="13083" max="13083" width="25" style="2" customWidth="1"/>
    <col min="13084" max="13084" width="41.28515625" style="2" customWidth="1"/>
    <col min="13085" max="13312" width="11.42578125" style="2"/>
    <col min="13313" max="13313" width="26.42578125" style="2" customWidth="1"/>
    <col min="13314" max="13314" width="21.7109375" style="2" customWidth="1"/>
    <col min="13315" max="13315" width="37.140625" style="2" customWidth="1"/>
    <col min="13316" max="13316" width="19.7109375" style="2" customWidth="1"/>
    <col min="13317" max="13317" width="5.5703125" style="2" customWidth="1"/>
    <col min="13318" max="13318" width="22.140625" style="2" customWidth="1"/>
    <col min="13319" max="13319" width="19" style="2" customWidth="1"/>
    <col min="13320" max="13320" width="18" style="2" customWidth="1"/>
    <col min="13321" max="13321" width="25.42578125" style="2" customWidth="1"/>
    <col min="13322" max="13322" width="36.7109375" style="2" customWidth="1"/>
    <col min="13323" max="13323" width="17.28515625" style="2" customWidth="1"/>
    <col min="13324" max="13324" width="16.28515625" style="2" customWidth="1"/>
    <col min="13325" max="13325" width="15.42578125" style="2" customWidth="1"/>
    <col min="13326" max="13326" width="17.140625" style="2" customWidth="1"/>
    <col min="13327" max="13327" width="8.28515625" style="2" customWidth="1"/>
    <col min="13328" max="13328" width="8.5703125" style="2" customWidth="1"/>
    <col min="13329" max="13329" width="8" style="2" customWidth="1"/>
    <col min="13330" max="13330" width="8.42578125" style="2" customWidth="1"/>
    <col min="13331" max="13331" width="20.140625" style="2" customWidth="1"/>
    <col min="13332" max="13332" width="4.28515625" style="2" customWidth="1"/>
    <col min="13333" max="13333" width="11" style="2" customWidth="1"/>
    <col min="13334" max="13334" width="9.140625" style="2" customWidth="1"/>
    <col min="13335" max="13335" width="8.85546875" style="2" customWidth="1"/>
    <col min="13336" max="13336" width="8.7109375" style="2" customWidth="1"/>
    <col min="13337" max="13337" width="14.85546875" style="2" customWidth="1"/>
    <col min="13338" max="13338" width="34.140625" style="2" customWidth="1"/>
    <col min="13339" max="13339" width="25" style="2" customWidth="1"/>
    <col min="13340" max="13340" width="41.28515625" style="2" customWidth="1"/>
    <col min="13341" max="13568" width="11.42578125" style="2"/>
    <col min="13569" max="13569" width="26.42578125" style="2" customWidth="1"/>
    <col min="13570" max="13570" width="21.7109375" style="2" customWidth="1"/>
    <col min="13571" max="13571" width="37.140625" style="2" customWidth="1"/>
    <col min="13572" max="13572" width="19.7109375" style="2" customWidth="1"/>
    <col min="13573" max="13573" width="5.5703125" style="2" customWidth="1"/>
    <col min="13574" max="13574" width="22.140625" style="2" customWidth="1"/>
    <col min="13575" max="13575" width="19" style="2" customWidth="1"/>
    <col min="13576" max="13576" width="18" style="2" customWidth="1"/>
    <col min="13577" max="13577" width="25.42578125" style="2" customWidth="1"/>
    <col min="13578" max="13578" width="36.7109375" style="2" customWidth="1"/>
    <col min="13579" max="13579" width="17.28515625" style="2" customWidth="1"/>
    <col min="13580" max="13580" width="16.28515625" style="2" customWidth="1"/>
    <col min="13581" max="13581" width="15.42578125" style="2" customWidth="1"/>
    <col min="13582" max="13582" width="17.140625" style="2" customWidth="1"/>
    <col min="13583" max="13583" width="8.28515625" style="2" customWidth="1"/>
    <col min="13584" max="13584" width="8.5703125" style="2" customWidth="1"/>
    <col min="13585" max="13585" width="8" style="2" customWidth="1"/>
    <col min="13586" max="13586" width="8.42578125" style="2" customWidth="1"/>
    <col min="13587" max="13587" width="20.140625" style="2" customWidth="1"/>
    <col min="13588" max="13588" width="4.28515625" style="2" customWidth="1"/>
    <col min="13589" max="13589" width="11" style="2" customWidth="1"/>
    <col min="13590" max="13590" width="9.140625" style="2" customWidth="1"/>
    <col min="13591" max="13591" width="8.85546875" style="2" customWidth="1"/>
    <col min="13592" max="13592" width="8.7109375" style="2" customWidth="1"/>
    <col min="13593" max="13593" width="14.85546875" style="2" customWidth="1"/>
    <col min="13594" max="13594" width="34.140625" style="2" customWidth="1"/>
    <col min="13595" max="13595" width="25" style="2" customWidth="1"/>
    <col min="13596" max="13596" width="41.28515625" style="2" customWidth="1"/>
    <col min="13597" max="13824" width="11.42578125" style="2"/>
    <col min="13825" max="13825" width="26.42578125" style="2" customWidth="1"/>
    <col min="13826" max="13826" width="21.7109375" style="2" customWidth="1"/>
    <col min="13827" max="13827" width="37.140625" style="2" customWidth="1"/>
    <col min="13828" max="13828" width="19.7109375" style="2" customWidth="1"/>
    <col min="13829" max="13829" width="5.5703125" style="2" customWidth="1"/>
    <col min="13830" max="13830" width="22.140625" style="2" customWidth="1"/>
    <col min="13831" max="13831" width="19" style="2" customWidth="1"/>
    <col min="13832" max="13832" width="18" style="2" customWidth="1"/>
    <col min="13833" max="13833" width="25.42578125" style="2" customWidth="1"/>
    <col min="13834" max="13834" width="36.7109375" style="2" customWidth="1"/>
    <col min="13835" max="13835" width="17.28515625" style="2" customWidth="1"/>
    <col min="13836" max="13836" width="16.28515625" style="2" customWidth="1"/>
    <col min="13837" max="13837" width="15.42578125" style="2" customWidth="1"/>
    <col min="13838" max="13838" width="17.140625" style="2" customWidth="1"/>
    <col min="13839" max="13839" width="8.28515625" style="2" customWidth="1"/>
    <col min="13840" max="13840" width="8.5703125" style="2" customWidth="1"/>
    <col min="13841" max="13841" width="8" style="2" customWidth="1"/>
    <col min="13842" max="13842" width="8.42578125" style="2" customWidth="1"/>
    <col min="13843" max="13843" width="20.140625" style="2" customWidth="1"/>
    <col min="13844" max="13844" width="4.28515625" style="2" customWidth="1"/>
    <col min="13845" max="13845" width="11" style="2" customWidth="1"/>
    <col min="13846" max="13846" width="9.140625" style="2" customWidth="1"/>
    <col min="13847" max="13847" width="8.85546875" style="2" customWidth="1"/>
    <col min="13848" max="13848" width="8.7109375" style="2" customWidth="1"/>
    <col min="13849" max="13849" width="14.85546875" style="2" customWidth="1"/>
    <col min="13850" max="13850" width="34.140625" style="2" customWidth="1"/>
    <col min="13851" max="13851" width="25" style="2" customWidth="1"/>
    <col min="13852" max="13852" width="41.28515625" style="2" customWidth="1"/>
    <col min="13853" max="14080" width="11.42578125" style="2"/>
    <col min="14081" max="14081" width="26.42578125" style="2" customWidth="1"/>
    <col min="14082" max="14082" width="21.7109375" style="2" customWidth="1"/>
    <col min="14083" max="14083" width="37.140625" style="2" customWidth="1"/>
    <col min="14084" max="14084" width="19.7109375" style="2" customWidth="1"/>
    <col min="14085" max="14085" width="5.5703125" style="2" customWidth="1"/>
    <col min="14086" max="14086" width="22.140625" style="2" customWidth="1"/>
    <col min="14087" max="14087" width="19" style="2" customWidth="1"/>
    <col min="14088" max="14088" width="18" style="2" customWidth="1"/>
    <col min="14089" max="14089" width="25.42578125" style="2" customWidth="1"/>
    <col min="14090" max="14090" width="36.7109375" style="2" customWidth="1"/>
    <col min="14091" max="14091" width="17.28515625" style="2" customWidth="1"/>
    <col min="14092" max="14092" width="16.28515625" style="2" customWidth="1"/>
    <col min="14093" max="14093" width="15.42578125" style="2" customWidth="1"/>
    <col min="14094" max="14094" width="17.140625" style="2" customWidth="1"/>
    <col min="14095" max="14095" width="8.28515625" style="2" customWidth="1"/>
    <col min="14096" max="14096" width="8.5703125" style="2" customWidth="1"/>
    <col min="14097" max="14097" width="8" style="2" customWidth="1"/>
    <col min="14098" max="14098" width="8.42578125" style="2" customWidth="1"/>
    <col min="14099" max="14099" width="20.140625" style="2" customWidth="1"/>
    <col min="14100" max="14100" width="4.28515625" style="2" customWidth="1"/>
    <col min="14101" max="14101" width="11" style="2" customWidth="1"/>
    <col min="14102" max="14102" width="9.140625" style="2" customWidth="1"/>
    <col min="14103" max="14103" width="8.85546875" style="2" customWidth="1"/>
    <col min="14104" max="14104" width="8.7109375" style="2" customWidth="1"/>
    <col min="14105" max="14105" width="14.85546875" style="2" customWidth="1"/>
    <col min="14106" max="14106" width="34.140625" style="2" customWidth="1"/>
    <col min="14107" max="14107" width="25" style="2" customWidth="1"/>
    <col min="14108" max="14108" width="41.28515625" style="2" customWidth="1"/>
    <col min="14109" max="14336" width="11.42578125" style="2"/>
    <col min="14337" max="14337" width="26.42578125" style="2" customWidth="1"/>
    <col min="14338" max="14338" width="21.7109375" style="2" customWidth="1"/>
    <col min="14339" max="14339" width="37.140625" style="2" customWidth="1"/>
    <col min="14340" max="14340" width="19.7109375" style="2" customWidth="1"/>
    <col min="14341" max="14341" width="5.5703125" style="2" customWidth="1"/>
    <col min="14342" max="14342" width="22.140625" style="2" customWidth="1"/>
    <col min="14343" max="14343" width="19" style="2" customWidth="1"/>
    <col min="14344" max="14344" width="18" style="2" customWidth="1"/>
    <col min="14345" max="14345" width="25.42578125" style="2" customWidth="1"/>
    <col min="14346" max="14346" width="36.7109375" style="2" customWidth="1"/>
    <col min="14347" max="14347" width="17.28515625" style="2" customWidth="1"/>
    <col min="14348" max="14348" width="16.28515625" style="2" customWidth="1"/>
    <col min="14349" max="14349" width="15.42578125" style="2" customWidth="1"/>
    <col min="14350" max="14350" width="17.140625" style="2" customWidth="1"/>
    <col min="14351" max="14351" width="8.28515625" style="2" customWidth="1"/>
    <col min="14352" max="14352" width="8.5703125" style="2" customWidth="1"/>
    <col min="14353" max="14353" width="8" style="2" customWidth="1"/>
    <col min="14354" max="14354" width="8.42578125" style="2" customWidth="1"/>
    <col min="14355" max="14355" width="20.140625" style="2" customWidth="1"/>
    <col min="14356" max="14356" width="4.28515625" style="2" customWidth="1"/>
    <col min="14357" max="14357" width="11" style="2" customWidth="1"/>
    <col min="14358" max="14358" width="9.140625" style="2" customWidth="1"/>
    <col min="14359" max="14359" width="8.85546875" style="2" customWidth="1"/>
    <col min="14360" max="14360" width="8.7109375" style="2" customWidth="1"/>
    <col min="14361" max="14361" width="14.85546875" style="2" customWidth="1"/>
    <col min="14362" max="14362" width="34.140625" style="2" customWidth="1"/>
    <col min="14363" max="14363" width="25" style="2" customWidth="1"/>
    <col min="14364" max="14364" width="41.28515625" style="2" customWidth="1"/>
    <col min="14365" max="14592" width="11.42578125" style="2"/>
    <col min="14593" max="14593" width="26.42578125" style="2" customWidth="1"/>
    <col min="14594" max="14594" width="21.7109375" style="2" customWidth="1"/>
    <col min="14595" max="14595" width="37.140625" style="2" customWidth="1"/>
    <col min="14596" max="14596" width="19.7109375" style="2" customWidth="1"/>
    <col min="14597" max="14597" width="5.5703125" style="2" customWidth="1"/>
    <col min="14598" max="14598" width="22.140625" style="2" customWidth="1"/>
    <col min="14599" max="14599" width="19" style="2" customWidth="1"/>
    <col min="14600" max="14600" width="18" style="2" customWidth="1"/>
    <col min="14601" max="14601" width="25.42578125" style="2" customWidth="1"/>
    <col min="14602" max="14602" width="36.7109375" style="2" customWidth="1"/>
    <col min="14603" max="14603" width="17.28515625" style="2" customWidth="1"/>
    <col min="14604" max="14604" width="16.28515625" style="2" customWidth="1"/>
    <col min="14605" max="14605" width="15.42578125" style="2" customWidth="1"/>
    <col min="14606" max="14606" width="17.140625" style="2" customWidth="1"/>
    <col min="14607" max="14607" width="8.28515625" style="2" customWidth="1"/>
    <col min="14608" max="14608" width="8.5703125" style="2" customWidth="1"/>
    <col min="14609" max="14609" width="8" style="2" customWidth="1"/>
    <col min="14610" max="14610" width="8.42578125" style="2" customWidth="1"/>
    <col min="14611" max="14611" width="20.140625" style="2" customWidth="1"/>
    <col min="14612" max="14612" width="4.28515625" style="2" customWidth="1"/>
    <col min="14613" max="14613" width="11" style="2" customWidth="1"/>
    <col min="14614" max="14614" width="9.140625" style="2" customWidth="1"/>
    <col min="14615" max="14615" width="8.85546875" style="2" customWidth="1"/>
    <col min="14616" max="14616" width="8.7109375" style="2" customWidth="1"/>
    <col min="14617" max="14617" width="14.85546875" style="2" customWidth="1"/>
    <col min="14618" max="14618" width="34.140625" style="2" customWidth="1"/>
    <col min="14619" max="14619" width="25" style="2" customWidth="1"/>
    <col min="14620" max="14620" width="41.28515625" style="2" customWidth="1"/>
    <col min="14621" max="14848" width="11.42578125" style="2"/>
    <col min="14849" max="14849" width="26.42578125" style="2" customWidth="1"/>
    <col min="14850" max="14850" width="21.7109375" style="2" customWidth="1"/>
    <col min="14851" max="14851" width="37.140625" style="2" customWidth="1"/>
    <col min="14852" max="14852" width="19.7109375" style="2" customWidth="1"/>
    <col min="14853" max="14853" width="5.5703125" style="2" customWidth="1"/>
    <col min="14854" max="14854" width="22.140625" style="2" customWidth="1"/>
    <col min="14855" max="14855" width="19" style="2" customWidth="1"/>
    <col min="14856" max="14856" width="18" style="2" customWidth="1"/>
    <col min="14857" max="14857" width="25.42578125" style="2" customWidth="1"/>
    <col min="14858" max="14858" width="36.7109375" style="2" customWidth="1"/>
    <col min="14859" max="14859" width="17.28515625" style="2" customWidth="1"/>
    <col min="14860" max="14860" width="16.28515625" style="2" customWidth="1"/>
    <col min="14861" max="14861" width="15.42578125" style="2" customWidth="1"/>
    <col min="14862" max="14862" width="17.140625" style="2" customWidth="1"/>
    <col min="14863" max="14863" width="8.28515625" style="2" customWidth="1"/>
    <col min="14864" max="14864" width="8.5703125" style="2" customWidth="1"/>
    <col min="14865" max="14865" width="8" style="2" customWidth="1"/>
    <col min="14866" max="14866" width="8.42578125" style="2" customWidth="1"/>
    <col min="14867" max="14867" width="20.140625" style="2" customWidth="1"/>
    <col min="14868" max="14868" width="4.28515625" style="2" customWidth="1"/>
    <col min="14869" max="14869" width="11" style="2" customWidth="1"/>
    <col min="14870" max="14870" width="9.140625" style="2" customWidth="1"/>
    <col min="14871" max="14871" width="8.85546875" style="2" customWidth="1"/>
    <col min="14872" max="14872" width="8.7109375" style="2" customWidth="1"/>
    <col min="14873" max="14873" width="14.85546875" style="2" customWidth="1"/>
    <col min="14874" max="14874" width="34.140625" style="2" customWidth="1"/>
    <col min="14875" max="14875" width="25" style="2" customWidth="1"/>
    <col min="14876" max="14876" width="41.28515625" style="2" customWidth="1"/>
    <col min="14877" max="15104" width="11.42578125" style="2"/>
    <col min="15105" max="15105" width="26.42578125" style="2" customWidth="1"/>
    <col min="15106" max="15106" width="21.7109375" style="2" customWidth="1"/>
    <col min="15107" max="15107" width="37.140625" style="2" customWidth="1"/>
    <col min="15108" max="15108" width="19.7109375" style="2" customWidth="1"/>
    <col min="15109" max="15109" width="5.5703125" style="2" customWidth="1"/>
    <col min="15110" max="15110" width="22.140625" style="2" customWidth="1"/>
    <col min="15111" max="15111" width="19" style="2" customWidth="1"/>
    <col min="15112" max="15112" width="18" style="2" customWidth="1"/>
    <col min="15113" max="15113" width="25.42578125" style="2" customWidth="1"/>
    <col min="15114" max="15114" width="36.7109375" style="2" customWidth="1"/>
    <col min="15115" max="15115" width="17.28515625" style="2" customWidth="1"/>
    <col min="15116" max="15116" width="16.28515625" style="2" customWidth="1"/>
    <col min="15117" max="15117" width="15.42578125" style="2" customWidth="1"/>
    <col min="15118" max="15118" width="17.140625" style="2" customWidth="1"/>
    <col min="15119" max="15119" width="8.28515625" style="2" customWidth="1"/>
    <col min="15120" max="15120" width="8.5703125" style="2" customWidth="1"/>
    <col min="15121" max="15121" width="8" style="2" customWidth="1"/>
    <col min="15122" max="15122" width="8.42578125" style="2" customWidth="1"/>
    <col min="15123" max="15123" width="20.140625" style="2" customWidth="1"/>
    <col min="15124" max="15124" width="4.28515625" style="2" customWidth="1"/>
    <col min="15125" max="15125" width="11" style="2" customWidth="1"/>
    <col min="15126" max="15126" width="9.140625" style="2" customWidth="1"/>
    <col min="15127" max="15127" width="8.85546875" style="2" customWidth="1"/>
    <col min="15128" max="15128" width="8.7109375" style="2" customWidth="1"/>
    <col min="15129" max="15129" width="14.85546875" style="2" customWidth="1"/>
    <col min="15130" max="15130" width="34.140625" style="2" customWidth="1"/>
    <col min="15131" max="15131" width="25" style="2" customWidth="1"/>
    <col min="15132" max="15132" width="41.28515625" style="2" customWidth="1"/>
    <col min="15133" max="15360" width="11.42578125" style="2"/>
    <col min="15361" max="15361" width="26.42578125" style="2" customWidth="1"/>
    <col min="15362" max="15362" width="21.7109375" style="2" customWidth="1"/>
    <col min="15363" max="15363" width="37.140625" style="2" customWidth="1"/>
    <col min="15364" max="15364" width="19.7109375" style="2" customWidth="1"/>
    <col min="15365" max="15365" width="5.5703125" style="2" customWidth="1"/>
    <col min="15366" max="15366" width="22.140625" style="2" customWidth="1"/>
    <col min="15367" max="15367" width="19" style="2" customWidth="1"/>
    <col min="15368" max="15368" width="18" style="2" customWidth="1"/>
    <col min="15369" max="15369" width="25.42578125" style="2" customWidth="1"/>
    <col min="15370" max="15370" width="36.7109375" style="2" customWidth="1"/>
    <col min="15371" max="15371" width="17.28515625" style="2" customWidth="1"/>
    <col min="15372" max="15372" width="16.28515625" style="2" customWidth="1"/>
    <col min="15373" max="15373" width="15.42578125" style="2" customWidth="1"/>
    <col min="15374" max="15374" width="17.140625" style="2" customWidth="1"/>
    <col min="15375" max="15375" width="8.28515625" style="2" customWidth="1"/>
    <col min="15376" max="15376" width="8.5703125" style="2" customWidth="1"/>
    <col min="15377" max="15377" width="8" style="2" customWidth="1"/>
    <col min="15378" max="15378" width="8.42578125" style="2" customWidth="1"/>
    <col min="15379" max="15379" width="20.140625" style="2" customWidth="1"/>
    <col min="15380" max="15380" width="4.28515625" style="2" customWidth="1"/>
    <col min="15381" max="15381" width="11" style="2" customWidth="1"/>
    <col min="15382" max="15382" width="9.140625" style="2" customWidth="1"/>
    <col min="15383" max="15383" width="8.85546875" style="2" customWidth="1"/>
    <col min="15384" max="15384" width="8.7109375" style="2" customWidth="1"/>
    <col min="15385" max="15385" width="14.85546875" style="2" customWidth="1"/>
    <col min="15386" max="15386" width="34.140625" style="2" customWidth="1"/>
    <col min="15387" max="15387" width="25" style="2" customWidth="1"/>
    <col min="15388" max="15388" width="41.28515625" style="2" customWidth="1"/>
    <col min="15389" max="15616" width="11.42578125" style="2"/>
    <col min="15617" max="15617" width="26.42578125" style="2" customWidth="1"/>
    <col min="15618" max="15618" width="21.7109375" style="2" customWidth="1"/>
    <col min="15619" max="15619" width="37.140625" style="2" customWidth="1"/>
    <col min="15620" max="15620" width="19.7109375" style="2" customWidth="1"/>
    <col min="15621" max="15621" width="5.5703125" style="2" customWidth="1"/>
    <col min="15622" max="15622" width="22.140625" style="2" customWidth="1"/>
    <col min="15623" max="15623" width="19" style="2" customWidth="1"/>
    <col min="15624" max="15624" width="18" style="2" customWidth="1"/>
    <col min="15625" max="15625" width="25.42578125" style="2" customWidth="1"/>
    <col min="15626" max="15626" width="36.7109375" style="2" customWidth="1"/>
    <col min="15627" max="15627" width="17.28515625" style="2" customWidth="1"/>
    <col min="15628" max="15628" width="16.28515625" style="2" customWidth="1"/>
    <col min="15629" max="15629" width="15.42578125" style="2" customWidth="1"/>
    <col min="15630" max="15630" width="17.140625" style="2" customWidth="1"/>
    <col min="15631" max="15631" width="8.28515625" style="2" customWidth="1"/>
    <col min="15632" max="15632" width="8.5703125" style="2" customWidth="1"/>
    <col min="15633" max="15633" width="8" style="2" customWidth="1"/>
    <col min="15634" max="15634" width="8.42578125" style="2" customWidth="1"/>
    <col min="15635" max="15635" width="20.140625" style="2" customWidth="1"/>
    <col min="15636" max="15636" width="4.28515625" style="2" customWidth="1"/>
    <col min="15637" max="15637" width="11" style="2" customWidth="1"/>
    <col min="15638" max="15638" width="9.140625" style="2" customWidth="1"/>
    <col min="15639" max="15639" width="8.85546875" style="2" customWidth="1"/>
    <col min="15640" max="15640" width="8.7109375" style="2" customWidth="1"/>
    <col min="15641" max="15641" width="14.85546875" style="2" customWidth="1"/>
    <col min="15642" max="15642" width="34.140625" style="2" customWidth="1"/>
    <col min="15643" max="15643" width="25" style="2" customWidth="1"/>
    <col min="15644" max="15644" width="41.28515625" style="2" customWidth="1"/>
    <col min="15645" max="15872" width="11.42578125" style="2"/>
    <col min="15873" max="15873" width="26.42578125" style="2" customWidth="1"/>
    <col min="15874" max="15874" width="21.7109375" style="2" customWidth="1"/>
    <col min="15875" max="15875" width="37.140625" style="2" customWidth="1"/>
    <col min="15876" max="15876" width="19.7109375" style="2" customWidth="1"/>
    <col min="15877" max="15877" width="5.5703125" style="2" customWidth="1"/>
    <col min="15878" max="15878" width="22.140625" style="2" customWidth="1"/>
    <col min="15879" max="15879" width="19" style="2" customWidth="1"/>
    <col min="15880" max="15880" width="18" style="2" customWidth="1"/>
    <col min="15881" max="15881" width="25.42578125" style="2" customWidth="1"/>
    <col min="15882" max="15882" width="36.7109375" style="2" customWidth="1"/>
    <col min="15883" max="15883" width="17.28515625" style="2" customWidth="1"/>
    <col min="15884" max="15884" width="16.28515625" style="2" customWidth="1"/>
    <col min="15885" max="15885" width="15.42578125" style="2" customWidth="1"/>
    <col min="15886" max="15886" width="17.140625" style="2" customWidth="1"/>
    <col min="15887" max="15887" width="8.28515625" style="2" customWidth="1"/>
    <col min="15888" max="15888" width="8.5703125" style="2" customWidth="1"/>
    <col min="15889" max="15889" width="8" style="2" customWidth="1"/>
    <col min="15890" max="15890" width="8.42578125" style="2" customWidth="1"/>
    <col min="15891" max="15891" width="20.140625" style="2" customWidth="1"/>
    <col min="15892" max="15892" width="4.28515625" style="2" customWidth="1"/>
    <col min="15893" max="15893" width="11" style="2" customWidth="1"/>
    <col min="15894" max="15894" width="9.140625" style="2" customWidth="1"/>
    <col min="15895" max="15895" width="8.85546875" style="2" customWidth="1"/>
    <col min="15896" max="15896" width="8.7109375" style="2" customWidth="1"/>
    <col min="15897" max="15897" width="14.85546875" style="2" customWidth="1"/>
    <col min="15898" max="15898" width="34.140625" style="2" customWidth="1"/>
    <col min="15899" max="15899" width="25" style="2" customWidth="1"/>
    <col min="15900" max="15900" width="41.28515625" style="2" customWidth="1"/>
    <col min="15901" max="16128" width="11.42578125" style="2"/>
    <col min="16129" max="16129" width="26.42578125" style="2" customWidth="1"/>
    <col min="16130" max="16130" width="21.7109375" style="2" customWidth="1"/>
    <col min="16131" max="16131" width="37.140625" style="2" customWidth="1"/>
    <col min="16132" max="16132" width="19.7109375" style="2" customWidth="1"/>
    <col min="16133" max="16133" width="5.5703125" style="2" customWidth="1"/>
    <col min="16134" max="16134" width="22.140625" style="2" customWidth="1"/>
    <col min="16135" max="16135" width="19" style="2" customWidth="1"/>
    <col min="16136" max="16136" width="18" style="2" customWidth="1"/>
    <col min="16137" max="16137" width="25.42578125" style="2" customWidth="1"/>
    <col min="16138" max="16138" width="36.7109375" style="2" customWidth="1"/>
    <col min="16139" max="16139" width="17.28515625" style="2" customWidth="1"/>
    <col min="16140" max="16140" width="16.28515625" style="2" customWidth="1"/>
    <col min="16141" max="16141" width="15.42578125" style="2" customWidth="1"/>
    <col min="16142" max="16142" width="17.140625" style="2" customWidth="1"/>
    <col min="16143" max="16143" width="8.28515625" style="2" customWidth="1"/>
    <col min="16144" max="16144" width="8.5703125" style="2" customWidth="1"/>
    <col min="16145" max="16145" width="8" style="2" customWidth="1"/>
    <col min="16146" max="16146" width="8.42578125" style="2" customWidth="1"/>
    <col min="16147" max="16147" width="20.140625" style="2" customWidth="1"/>
    <col min="16148" max="16148" width="4.28515625" style="2" customWidth="1"/>
    <col min="16149" max="16149" width="11" style="2" customWidth="1"/>
    <col min="16150" max="16150" width="9.140625" style="2" customWidth="1"/>
    <col min="16151" max="16151" width="8.85546875" style="2" customWidth="1"/>
    <col min="16152" max="16152" width="8.7109375" style="2" customWidth="1"/>
    <col min="16153" max="16153" width="14.85546875" style="2" customWidth="1"/>
    <col min="16154" max="16154" width="34.140625" style="2" customWidth="1"/>
    <col min="16155" max="16155" width="25" style="2" customWidth="1"/>
    <col min="16156" max="16156" width="41.28515625" style="2" customWidth="1"/>
    <col min="16157" max="16384" width="11.42578125" style="2"/>
  </cols>
  <sheetData>
    <row r="1" spans="1:28" ht="38.25" customHeight="1" thickBot="1" x14ac:dyDescent="0.3">
      <c r="A1" s="1"/>
      <c r="B1" s="1"/>
      <c r="C1" s="1"/>
      <c r="D1" s="1"/>
      <c r="E1" s="1"/>
      <c r="F1" s="1"/>
      <c r="G1" s="1"/>
      <c r="H1" s="1"/>
      <c r="I1" s="1"/>
      <c r="J1" s="1"/>
      <c r="K1" s="1"/>
      <c r="L1" s="1"/>
      <c r="M1" s="1"/>
      <c r="N1" s="1"/>
      <c r="O1" s="1"/>
      <c r="P1" s="1"/>
      <c r="Q1" s="1"/>
      <c r="R1" s="1"/>
      <c r="S1" s="1"/>
      <c r="T1" s="1"/>
      <c r="U1" s="1"/>
      <c r="V1" s="1"/>
      <c r="W1" s="1"/>
      <c r="X1" s="1"/>
      <c r="Y1" s="1"/>
      <c r="Z1" s="1"/>
    </row>
    <row r="2" spans="1:28" ht="15.75" x14ac:dyDescent="0.25">
      <c r="A2" s="3"/>
      <c r="B2" s="227" t="s">
        <v>0</v>
      </c>
      <c r="C2" s="228"/>
      <c r="D2" s="228"/>
      <c r="E2" s="228"/>
      <c r="F2" s="228"/>
      <c r="G2" s="228"/>
      <c r="H2" s="228"/>
      <c r="I2" s="228"/>
      <c r="J2" s="228"/>
      <c r="K2" s="228"/>
      <c r="L2" s="228"/>
      <c r="M2" s="228"/>
      <c r="N2" s="228"/>
      <c r="O2" s="228"/>
      <c r="P2" s="228"/>
      <c r="Q2" s="228"/>
      <c r="R2" s="228"/>
      <c r="S2" s="228"/>
      <c r="T2" s="228"/>
      <c r="U2" s="228"/>
      <c r="V2" s="228"/>
      <c r="W2" s="228"/>
      <c r="X2" s="228"/>
      <c r="Y2" s="228"/>
      <c r="Z2" s="228"/>
      <c r="AA2" s="229"/>
      <c r="AB2" s="7" t="s">
        <v>1</v>
      </c>
    </row>
    <row r="3" spans="1:28" x14ac:dyDescent="0.25">
      <c r="A3" s="8"/>
      <c r="B3" s="230" t="s">
        <v>247</v>
      </c>
      <c r="C3" s="231"/>
      <c r="D3" s="231"/>
      <c r="E3" s="231"/>
      <c r="F3" s="231"/>
      <c r="G3" s="231"/>
      <c r="H3" s="231"/>
      <c r="I3" s="231"/>
      <c r="J3" s="231"/>
      <c r="K3" s="231"/>
      <c r="L3" s="231"/>
      <c r="M3" s="231"/>
      <c r="N3" s="231"/>
      <c r="O3" s="231"/>
      <c r="P3" s="231"/>
      <c r="Q3" s="231"/>
      <c r="R3" s="231"/>
      <c r="S3" s="231"/>
      <c r="T3" s="231"/>
      <c r="U3" s="231"/>
      <c r="V3" s="231"/>
      <c r="W3" s="231"/>
      <c r="X3" s="231"/>
      <c r="Y3" s="231"/>
      <c r="Z3" s="231"/>
      <c r="AA3" s="232"/>
      <c r="AB3" s="12" t="s">
        <v>3</v>
      </c>
    </row>
    <row r="4" spans="1:28" x14ac:dyDescent="0.25">
      <c r="A4" s="8"/>
      <c r="B4" s="233" t="s">
        <v>4</v>
      </c>
      <c r="C4" s="234"/>
      <c r="D4" s="234"/>
      <c r="E4" s="234"/>
      <c r="F4" s="234"/>
      <c r="G4" s="234"/>
      <c r="H4" s="234"/>
      <c r="I4" s="234"/>
      <c r="J4" s="234"/>
      <c r="K4" s="234"/>
      <c r="L4" s="234"/>
      <c r="M4" s="234"/>
      <c r="N4" s="234"/>
      <c r="O4" s="234"/>
      <c r="P4" s="234"/>
      <c r="Q4" s="234"/>
      <c r="R4" s="234"/>
      <c r="S4" s="234"/>
      <c r="T4" s="234"/>
      <c r="U4" s="234"/>
      <c r="V4" s="234"/>
      <c r="W4" s="234"/>
      <c r="X4" s="234"/>
      <c r="Y4" s="234"/>
      <c r="Z4" s="234"/>
      <c r="AA4" s="235"/>
      <c r="AB4" s="12" t="s">
        <v>5</v>
      </c>
    </row>
    <row r="5" spans="1:28" ht="15.75" customHeight="1" thickBot="1" x14ac:dyDescent="0.3">
      <c r="A5" s="13"/>
      <c r="B5" s="236"/>
      <c r="C5" s="237"/>
      <c r="D5" s="237"/>
      <c r="E5" s="237"/>
      <c r="F5" s="237"/>
      <c r="G5" s="237"/>
      <c r="H5" s="237"/>
      <c r="I5" s="237"/>
      <c r="J5" s="237"/>
      <c r="K5" s="237"/>
      <c r="L5" s="237"/>
      <c r="M5" s="237"/>
      <c r="N5" s="237"/>
      <c r="O5" s="237"/>
      <c r="P5" s="237"/>
      <c r="Q5" s="237"/>
      <c r="R5" s="237"/>
      <c r="S5" s="237"/>
      <c r="T5" s="237"/>
      <c r="U5" s="237"/>
      <c r="V5" s="237"/>
      <c r="W5" s="237"/>
      <c r="X5" s="237"/>
      <c r="Y5" s="237"/>
      <c r="Z5" s="237"/>
      <c r="AA5" s="238"/>
      <c r="AB5" s="14" t="s">
        <v>6</v>
      </c>
    </row>
    <row r="6" spans="1:28" ht="6.75" customHeight="1" thickBot="1" x14ac:dyDescent="0.3">
      <c r="A6" s="15"/>
      <c r="B6" s="16"/>
      <c r="C6" s="16"/>
      <c r="D6" s="16"/>
      <c r="E6" s="16"/>
      <c r="F6" s="16"/>
      <c r="G6" s="16"/>
      <c r="H6" s="16"/>
      <c r="I6" s="16"/>
      <c r="J6" s="16"/>
      <c r="K6" s="16"/>
      <c r="L6" s="16"/>
      <c r="M6" s="16"/>
      <c r="N6" s="16"/>
      <c r="O6" s="16"/>
      <c r="P6" s="16"/>
      <c r="Q6" s="16"/>
      <c r="R6" s="16"/>
      <c r="S6" s="16"/>
      <c r="T6" s="16"/>
      <c r="U6" s="16"/>
      <c r="V6" s="16"/>
      <c r="W6" s="16"/>
      <c r="X6" s="16"/>
      <c r="Y6" s="16"/>
      <c r="Z6" s="16"/>
      <c r="AA6" s="16"/>
      <c r="AB6" s="17"/>
    </row>
    <row r="7" spans="1:28" x14ac:dyDescent="0.25">
      <c r="A7" s="18" t="s">
        <v>7</v>
      </c>
      <c r="B7" s="751" t="s">
        <v>717</v>
      </c>
      <c r="C7" s="751"/>
      <c r="D7" s="751"/>
      <c r="E7" s="751"/>
      <c r="F7" s="751"/>
      <c r="G7" s="751"/>
      <c r="H7" s="751"/>
      <c r="I7" s="751"/>
      <c r="J7" s="751"/>
      <c r="K7" s="751"/>
      <c r="L7" s="751"/>
      <c r="M7" s="751"/>
      <c r="N7" s="751"/>
      <c r="O7" s="751"/>
      <c r="P7" s="751"/>
      <c r="Q7" s="751"/>
      <c r="R7" s="751"/>
      <c r="S7" s="751"/>
      <c r="T7" s="751"/>
      <c r="U7" s="751"/>
      <c r="V7" s="751"/>
      <c r="W7" s="751"/>
      <c r="X7" s="751"/>
      <c r="Y7" s="751"/>
      <c r="Z7" s="751"/>
      <c r="AA7" s="751"/>
      <c r="AB7" s="752"/>
    </row>
    <row r="8" spans="1:28" x14ac:dyDescent="0.25">
      <c r="A8" s="21" t="s">
        <v>9</v>
      </c>
      <c r="B8" s="275" t="s">
        <v>718</v>
      </c>
      <c r="C8" s="275"/>
      <c r="D8" s="275"/>
      <c r="E8" s="275"/>
      <c r="F8" s="275"/>
      <c r="G8" s="275"/>
      <c r="H8" s="275"/>
      <c r="I8" s="275"/>
      <c r="J8" s="275"/>
      <c r="K8" s="275"/>
      <c r="L8" s="275"/>
      <c r="M8" s="275"/>
      <c r="N8" s="275"/>
      <c r="O8" s="275"/>
      <c r="P8" s="275"/>
      <c r="Q8" s="275"/>
      <c r="R8" s="275"/>
      <c r="S8" s="275"/>
      <c r="T8" s="275"/>
      <c r="U8" s="275"/>
      <c r="V8" s="275"/>
      <c r="W8" s="275"/>
      <c r="X8" s="275"/>
      <c r="Y8" s="275"/>
      <c r="Z8" s="275"/>
      <c r="AA8" s="275"/>
      <c r="AB8" s="753"/>
    </row>
    <row r="9" spans="1:28" x14ac:dyDescent="0.25">
      <c r="A9" s="21" t="s">
        <v>11</v>
      </c>
      <c r="B9" s="243"/>
      <c r="C9" s="244"/>
      <c r="D9" s="244"/>
      <c r="E9" s="244"/>
      <c r="F9" s="244"/>
      <c r="G9" s="244"/>
      <c r="H9" s="244"/>
      <c r="I9" s="244"/>
      <c r="J9" s="244"/>
      <c r="K9" s="244"/>
      <c r="L9" s="244"/>
      <c r="M9" s="244"/>
      <c r="N9" s="244"/>
      <c r="O9" s="244"/>
      <c r="P9" s="244"/>
      <c r="Q9" s="244"/>
      <c r="R9" s="244"/>
      <c r="S9" s="244"/>
      <c r="T9" s="244"/>
      <c r="U9" s="244"/>
      <c r="V9" s="244"/>
      <c r="W9" s="244"/>
      <c r="X9" s="244"/>
      <c r="Y9" s="244"/>
      <c r="Z9" s="244"/>
      <c r="AA9" s="244"/>
      <c r="AB9" s="245"/>
    </row>
    <row r="10" spans="1:28" x14ac:dyDescent="0.25">
      <c r="A10" s="22" t="s">
        <v>13</v>
      </c>
      <c r="B10" s="22"/>
      <c r="C10" s="22"/>
      <c r="D10" s="25"/>
      <c r="E10" s="25"/>
      <c r="F10" s="25"/>
      <c r="G10" s="25"/>
      <c r="H10" s="25"/>
      <c r="I10" s="25"/>
      <c r="J10" s="25"/>
      <c r="K10" s="25"/>
      <c r="L10" s="25"/>
      <c r="M10" s="25"/>
      <c r="N10" s="25"/>
      <c r="O10" s="25"/>
      <c r="P10" s="25"/>
      <c r="Q10" s="25"/>
      <c r="R10" s="25"/>
      <c r="S10" s="25"/>
      <c r="T10" s="25"/>
      <c r="U10" s="25"/>
      <c r="V10" s="25"/>
      <c r="W10" s="25"/>
      <c r="X10" s="25"/>
      <c r="Y10" s="25"/>
      <c r="Z10" s="25"/>
      <c r="AA10" s="25"/>
      <c r="AB10" s="26"/>
    </row>
    <row r="11" spans="1:28" ht="18.75" x14ac:dyDescent="0.3">
      <c r="A11" s="27" t="s">
        <v>14</v>
      </c>
      <c r="B11" s="28" t="s">
        <v>15</v>
      </c>
      <c r="C11" s="754"/>
      <c r="D11" s="30"/>
      <c r="E11" s="31"/>
      <c r="F11" s="31"/>
      <c r="G11" s="31"/>
      <c r="H11" s="31"/>
      <c r="I11" s="31"/>
      <c r="J11" s="31"/>
      <c r="K11" s="31"/>
      <c r="L11" s="31"/>
      <c r="M11" s="31"/>
      <c r="N11" s="31"/>
      <c r="O11" s="31"/>
      <c r="P11" s="31"/>
      <c r="Q11" s="31"/>
      <c r="R11" s="31"/>
      <c r="S11" s="31"/>
      <c r="T11" s="31"/>
      <c r="U11" s="31"/>
      <c r="V11" s="31"/>
      <c r="W11" s="31"/>
      <c r="X11" s="31"/>
      <c r="Y11" s="31"/>
      <c r="Z11" s="31"/>
      <c r="AA11" s="31"/>
      <c r="AB11" s="32"/>
    </row>
    <row r="12" spans="1:28" x14ac:dyDescent="0.25">
      <c r="A12" s="27"/>
      <c r="B12" s="28" t="s">
        <v>17</v>
      </c>
      <c r="C12" s="33"/>
      <c r="D12" s="34" t="s">
        <v>18</v>
      </c>
      <c r="E12" s="31"/>
      <c r="F12" s="31"/>
      <c r="G12" s="31"/>
      <c r="H12" s="31"/>
      <c r="I12" s="31"/>
      <c r="J12" s="31"/>
      <c r="K12" s="31"/>
      <c r="L12" s="31"/>
      <c r="M12" s="31"/>
      <c r="N12" s="31"/>
      <c r="O12" s="31"/>
      <c r="P12" s="31"/>
      <c r="Q12" s="31"/>
      <c r="R12" s="31"/>
      <c r="S12" s="31"/>
      <c r="T12" s="31"/>
      <c r="U12" s="31"/>
      <c r="V12" s="31"/>
      <c r="W12" s="31"/>
      <c r="X12" s="31"/>
      <c r="Y12" s="31"/>
      <c r="Z12" s="31"/>
      <c r="AA12" s="31"/>
      <c r="AB12" s="32"/>
    </row>
    <row r="13" spans="1:28" ht="18.75" x14ac:dyDescent="0.3">
      <c r="A13" s="27"/>
      <c r="B13" s="28" t="s">
        <v>19</v>
      </c>
      <c r="C13" s="754" t="s">
        <v>16</v>
      </c>
      <c r="D13" s="30">
        <v>43929</v>
      </c>
      <c r="E13" s="31"/>
      <c r="F13" s="31"/>
      <c r="G13" s="31"/>
      <c r="H13" s="31"/>
      <c r="I13" s="31"/>
      <c r="J13" s="31"/>
      <c r="K13" s="31"/>
      <c r="L13" s="31"/>
      <c r="M13" s="31"/>
      <c r="N13" s="31"/>
      <c r="O13" s="31"/>
      <c r="P13" s="31"/>
      <c r="Q13" s="31"/>
      <c r="R13" s="31"/>
      <c r="S13" s="31"/>
      <c r="T13" s="31"/>
      <c r="U13" s="31"/>
      <c r="V13" s="31"/>
      <c r="W13" s="31"/>
      <c r="X13" s="31"/>
      <c r="Y13" s="31"/>
      <c r="Z13" s="31"/>
      <c r="AA13" s="31"/>
      <c r="AB13" s="32"/>
    </row>
    <row r="14" spans="1:28" ht="21" thickBot="1" x14ac:dyDescent="0.3">
      <c r="A14" s="35" t="s">
        <v>20</v>
      </c>
      <c r="B14" s="755" t="s">
        <v>719</v>
      </c>
      <c r="C14" s="756"/>
      <c r="D14" s="756"/>
      <c r="E14" s="756"/>
      <c r="F14" s="756"/>
      <c r="G14" s="756"/>
      <c r="H14" s="756"/>
      <c r="I14" s="756"/>
      <c r="J14" s="756"/>
      <c r="K14" s="756"/>
      <c r="L14" s="756"/>
      <c r="M14" s="756"/>
      <c r="N14" s="756"/>
      <c r="O14" s="756"/>
      <c r="P14" s="756"/>
      <c r="Q14" s="756"/>
      <c r="R14" s="756"/>
      <c r="S14" s="756"/>
      <c r="T14" s="756"/>
      <c r="U14" s="756"/>
      <c r="V14" s="756"/>
      <c r="W14" s="756"/>
      <c r="X14" s="756"/>
      <c r="Y14" s="756"/>
      <c r="Z14" s="756"/>
      <c r="AA14" s="756"/>
      <c r="AB14" s="757"/>
    </row>
    <row r="15" spans="1:28" ht="5.25" customHeight="1" thickBot="1" x14ac:dyDescent="0.3">
      <c r="A15" s="39"/>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40"/>
      <c r="AB15" s="40"/>
    </row>
    <row r="16" spans="1:28" x14ac:dyDescent="0.25">
      <c r="A16" s="41" t="s">
        <v>720</v>
      </c>
      <c r="B16" s="41" t="s">
        <v>22</v>
      </c>
      <c r="C16" s="41" t="s">
        <v>23</v>
      </c>
      <c r="D16" s="41" t="s">
        <v>24</v>
      </c>
      <c r="E16" s="41" t="s">
        <v>25</v>
      </c>
      <c r="F16" s="41" t="s">
        <v>26</v>
      </c>
      <c r="G16" s="41" t="s">
        <v>27</v>
      </c>
      <c r="H16" s="42" t="s">
        <v>28</v>
      </c>
      <c r="I16" s="42" t="s">
        <v>29</v>
      </c>
      <c r="J16" s="41" t="s">
        <v>30</v>
      </c>
      <c r="K16" s="41" t="s">
        <v>31</v>
      </c>
      <c r="L16" s="41" t="s">
        <v>32</v>
      </c>
      <c r="M16" s="41" t="s">
        <v>33</v>
      </c>
      <c r="N16" s="41" t="s">
        <v>34</v>
      </c>
      <c r="O16" s="43" t="s">
        <v>35</v>
      </c>
      <c r="P16" s="43"/>
      <c r="Q16" s="43"/>
      <c r="R16" s="43"/>
      <c r="S16" s="44"/>
      <c r="T16" s="45"/>
      <c r="U16" s="46" t="s">
        <v>36</v>
      </c>
      <c r="V16" s="41"/>
      <c r="W16" s="41"/>
      <c r="X16" s="41"/>
      <c r="Y16" s="47"/>
      <c r="Z16" s="41" t="s">
        <v>37</v>
      </c>
      <c r="AA16" s="41" t="s">
        <v>38</v>
      </c>
      <c r="AB16" s="48" t="s">
        <v>39</v>
      </c>
    </row>
    <row r="17" spans="1:28" ht="26.25" thickBot="1" x14ac:dyDescent="0.3">
      <c r="A17" s="49"/>
      <c r="B17" s="49"/>
      <c r="C17" s="49"/>
      <c r="D17" s="49"/>
      <c r="E17" s="49"/>
      <c r="F17" s="49"/>
      <c r="G17" s="49"/>
      <c r="H17" s="50"/>
      <c r="I17" s="50"/>
      <c r="J17" s="49"/>
      <c r="K17" s="49"/>
      <c r="L17" s="49"/>
      <c r="M17" s="49"/>
      <c r="N17" s="49"/>
      <c r="O17" s="51" t="s">
        <v>40</v>
      </c>
      <c r="P17" s="51" t="s">
        <v>41</v>
      </c>
      <c r="Q17" s="51" t="s">
        <v>42</v>
      </c>
      <c r="R17" s="51" t="s">
        <v>43</v>
      </c>
      <c r="S17" s="52" t="s">
        <v>44</v>
      </c>
      <c r="T17" s="53"/>
      <c r="U17" s="54" t="s">
        <v>40</v>
      </c>
      <c r="V17" s="51" t="s">
        <v>41</v>
      </c>
      <c r="W17" s="51" t="s">
        <v>42</v>
      </c>
      <c r="X17" s="51" t="s">
        <v>43</v>
      </c>
      <c r="Y17" s="52" t="s">
        <v>45</v>
      </c>
      <c r="Z17" s="49"/>
      <c r="AA17" s="49"/>
      <c r="AB17" s="55"/>
    </row>
    <row r="18" spans="1:28" ht="153" x14ac:dyDescent="0.25">
      <c r="A18" s="758" t="s">
        <v>721</v>
      </c>
      <c r="B18" s="759" t="s">
        <v>342</v>
      </c>
      <c r="C18" s="760" t="s">
        <v>722</v>
      </c>
      <c r="D18" s="760" t="s">
        <v>723</v>
      </c>
      <c r="E18" s="60">
        <v>1</v>
      </c>
      <c r="F18" s="253" t="s">
        <v>724</v>
      </c>
      <c r="G18" s="60" t="s">
        <v>725</v>
      </c>
      <c r="H18" s="60" t="s">
        <v>726</v>
      </c>
      <c r="I18" s="253" t="s">
        <v>727</v>
      </c>
      <c r="J18" s="249" t="s">
        <v>728</v>
      </c>
      <c r="K18" s="60" t="s">
        <v>184</v>
      </c>
      <c r="L18" s="250">
        <v>1</v>
      </c>
      <c r="M18" s="60" t="s">
        <v>729</v>
      </c>
      <c r="N18" s="60" t="s">
        <v>730</v>
      </c>
      <c r="O18" s="440">
        <v>0.25</v>
      </c>
      <c r="P18" s="440">
        <v>0.25</v>
      </c>
      <c r="Q18" s="440">
        <v>0.25</v>
      </c>
      <c r="R18" s="440">
        <v>0.25</v>
      </c>
      <c r="S18" s="251">
        <v>1</v>
      </c>
      <c r="T18" s="53"/>
      <c r="U18" s="68">
        <v>0.25</v>
      </c>
      <c r="V18" s="60"/>
      <c r="W18" s="60"/>
      <c r="X18" s="60"/>
      <c r="Y18" s="252"/>
      <c r="Z18" s="253" t="s">
        <v>731</v>
      </c>
      <c r="AA18" s="70"/>
      <c r="AB18" s="70"/>
    </row>
    <row r="19" spans="1:28" ht="178.5" x14ac:dyDescent="0.25">
      <c r="A19" s="761"/>
      <c r="B19" s="759"/>
      <c r="C19" s="762" t="s">
        <v>732</v>
      </c>
      <c r="D19" s="762" t="s">
        <v>733</v>
      </c>
      <c r="E19" s="29">
        <v>1</v>
      </c>
      <c r="F19" s="62" t="s">
        <v>734</v>
      </c>
      <c r="G19" s="60" t="s">
        <v>735</v>
      </c>
      <c r="H19" s="60" t="s">
        <v>726</v>
      </c>
      <c r="I19" s="763" t="s">
        <v>736</v>
      </c>
      <c r="J19" s="763" t="s">
        <v>737</v>
      </c>
      <c r="K19" s="60" t="s">
        <v>184</v>
      </c>
      <c r="L19" s="250">
        <v>1</v>
      </c>
      <c r="M19" s="60" t="s">
        <v>738</v>
      </c>
      <c r="N19" s="60" t="s">
        <v>739</v>
      </c>
      <c r="O19" s="440">
        <v>0.25</v>
      </c>
      <c r="P19" s="440">
        <v>0.25</v>
      </c>
      <c r="Q19" s="440">
        <v>0.25</v>
      </c>
      <c r="R19" s="440">
        <v>0.25</v>
      </c>
      <c r="S19" s="251">
        <v>1</v>
      </c>
      <c r="T19" s="53"/>
      <c r="U19" s="74">
        <v>0.25</v>
      </c>
      <c r="V19" s="29"/>
      <c r="W19" s="29"/>
      <c r="X19" s="29"/>
      <c r="Y19" s="255"/>
      <c r="Z19" s="62" t="s">
        <v>740</v>
      </c>
      <c r="AA19" s="76"/>
      <c r="AB19" s="76"/>
    </row>
    <row r="20" spans="1:28" ht="89.25" x14ac:dyDescent="0.25">
      <c r="A20" s="761"/>
      <c r="B20" s="759"/>
      <c r="C20" s="762" t="s">
        <v>741</v>
      </c>
      <c r="D20" s="762" t="s">
        <v>742</v>
      </c>
      <c r="E20" s="29">
        <v>1</v>
      </c>
      <c r="F20" s="764" t="s">
        <v>743</v>
      </c>
      <c r="G20" s="765" t="s">
        <v>744</v>
      </c>
      <c r="H20" s="60" t="s">
        <v>726</v>
      </c>
      <c r="I20" s="763" t="s">
        <v>745</v>
      </c>
      <c r="J20" s="249" t="s">
        <v>746</v>
      </c>
      <c r="K20" s="60" t="s">
        <v>184</v>
      </c>
      <c r="L20" s="250">
        <v>1</v>
      </c>
      <c r="M20" s="60" t="s">
        <v>747</v>
      </c>
      <c r="N20" s="60" t="s">
        <v>748</v>
      </c>
      <c r="O20" s="440">
        <v>0.25</v>
      </c>
      <c r="P20" s="440">
        <v>0.25</v>
      </c>
      <c r="Q20" s="440">
        <v>0.25</v>
      </c>
      <c r="R20" s="440">
        <v>0.25</v>
      </c>
      <c r="S20" s="251">
        <v>1</v>
      </c>
      <c r="T20" s="53"/>
      <c r="U20" s="74">
        <v>0.25</v>
      </c>
      <c r="V20" s="29"/>
      <c r="W20" s="29"/>
      <c r="X20" s="29"/>
      <c r="Y20" s="255"/>
      <c r="Z20" s="62" t="s">
        <v>749</v>
      </c>
      <c r="AA20" s="76"/>
      <c r="AB20" s="76"/>
    </row>
    <row r="21" spans="1:28" ht="114.75" x14ac:dyDescent="0.25">
      <c r="A21" s="761"/>
      <c r="B21" s="759"/>
      <c r="C21" s="65" t="s">
        <v>750</v>
      </c>
      <c r="D21" s="762" t="s">
        <v>751</v>
      </c>
      <c r="E21" s="29">
        <v>1</v>
      </c>
      <c r="F21" s="62" t="s">
        <v>752</v>
      </c>
      <c r="G21" s="60" t="s">
        <v>753</v>
      </c>
      <c r="H21" s="60" t="s">
        <v>726</v>
      </c>
      <c r="I21" s="762" t="s">
        <v>754</v>
      </c>
      <c r="J21" s="763" t="s">
        <v>755</v>
      </c>
      <c r="K21" s="60" t="s">
        <v>184</v>
      </c>
      <c r="L21" s="250">
        <v>1</v>
      </c>
      <c r="M21" s="60" t="s">
        <v>756</v>
      </c>
      <c r="N21" s="60" t="s">
        <v>757</v>
      </c>
      <c r="O21" s="440">
        <v>0.25</v>
      </c>
      <c r="P21" s="440">
        <v>0.25</v>
      </c>
      <c r="Q21" s="440">
        <v>0.25</v>
      </c>
      <c r="R21" s="440">
        <v>0.25</v>
      </c>
      <c r="S21" s="766">
        <f>SUM(O21:R21)</f>
        <v>1</v>
      </c>
      <c r="T21" s="53"/>
      <c r="U21" s="74">
        <v>0</v>
      </c>
      <c r="V21" s="29"/>
      <c r="W21" s="29"/>
      <c r="X21" s="29"/>
      <c r="Y21" s="255"/>
      <c r="Z21" s="62" t="s">
        <v>758</v>
      </c>
      <c r="AA21" s="62" t="s">
        <v>759</v>
      </c>
      <c r="AB21" s="62" t="s">
        <v>760</v>
      </c>
    </row>
    <row r="22" spans="1:28" ht="102" x14ac:dyDescent="0.25">
      <c r="A22" s="767"/>
      <c r="B22" s="759"/>
      <c r="C22" s="762" t="s">
        <v>761</v>
      </c>
      <c r="D22" s="762" t="s">
        <v>762</v>
      </c>
      <c r="E22" s="29">
        <v>1</v>
      </c>
      <c r="F22" s="62" t="s">
        <v>763</v>
      </c>
      <c r="G22" s="765" t="s">
        <v>764</v>
      </c>
      <c r="H22" s="60" t="s">
        <v>726</v>
      </c>
      <c r="I22" s="763" t="s">
        <v>765</v>
      </c>
      <c r="J22" s="763" t="s">
        <v>766</v>
      </c>
      <c r="K22" s="80" t="s">
        <v>184</v>
      </c>
      <c r="L22" s="250">
        <v>1</v>
      </c>
      <c r="M22" s="80" t="s">
        <v>767</v>
      </c>
      <c r="N22" s="60" t="s">
        <v>768</v>
      </c>
      <c r="O22" s="345">
        <v>0.25</v>
      </c>
      <c r="P22" s="345">
        <v>0.25</v>
      </c>
      <c r="Q22" s="345">
        <v>0.25</v>
      </c>
      <c r="R22" s="345">
        <v>0.25</v>
      </c>
      <c r="S22" s="251">
        <v>1</v>
      </c>
      <c r="T22" s="53"/>
      <c r="U22" s="74">
        <v>0.25</v>
      </c>
      <c r="V22" s="64"/>
      <c r="W22" s="64"/>
      <c r="X22" s="64"/>
      <c r="Y22" s="69"/>
      <c r="Z22" s="62" t="s">
        <v>769</v>
      </c>
      <c r="AA22" s="76"/>
      <c r="AB22" s="76"/>
    </row>
    <row r="23" spans="1:28" ht="166.5" thickBot="1" x14ac:dyDescent="0.3">
      <c r="A23" s="767"/>
      <c r="B23" s="759"/>
      <c r="C23" s="768" t="s">
        <v>770</v>
      </c>
      <c r="D23" s="769" t="s">
        <v>771</v>
      </c>
      <c r="E23" s="715">
        <v>1</v>
      </c>
      <c r="F23" s="769" t="s">
        <v>772</v>
      </c>
      <c r="G23" s="770" t="s">
        <v>773</v>
      </c>
      <c r="H23" s="60" t="s">
        <v>726</v>
      </c>
      <c r="I23" s="771" t="s">
        <v>774</v>
      </c>
      <c r="J23" s="771" t="s">
        <v>775</v>
      </c>
      <c r="K23" s="770" t="s">
        <v>184</v>
      </c>
      <c r="L23" s="772">
        <v>1</v>
      </c>
      <c r="M23" s="770" t="s">
        <v>776</v>
      </c>
      <c r="N23" s="715" t="s">
        <v>777</v>
      </c>
      <c r="O23" s="440">
        <v>0.5</v>
      </c>
      <c r="P23" s="440">
        <v>0.5</v>
      </c>
      <c r="Q23" s="440"/>
      <c r="R23" s="440"/>
      <c r="S23" s="773">
        <v>1</v>
      </c>
      <c r="T23" s="53"/>
      <c r="U23" s="774">
        <v>0</v>
      </c>
      <c r="V23" s="543"/>
      <c r="W23" s="543"/>
      <c r="X23" s="543"/>
      <c r="Y23" s="775"/>
      <c r="Z23" s="776" t="s">
        <v>778</v>
      </c>
      <c r="AA23" s="776" t="s">
        <v>779</v>
      </c>
      <c r="AB23" s="776" t="s">
        <v>780</v>
      </c>
    </row>
    <row r="24" spans="1:28" s="93" customFormat="1" ht="25.5" customHeight="1" thickBot="1" x14ac:dyDescent="0.3">
      <c r="A24" s="86" t="s">
        <v>159</v>
      </c>
      <c r="B24" s="87"/>
      <c r="C24" s="87"/>
      <c r="D24" s="87"/>
      <c r="E24" s="87"/>
      <c r="F24" s="87"/>
      <c r="G24" s="87"/>
      <c r="H24" s="87"/>
      <c r="I24" s="87"/>
      <c r="J24" s="87"/>
      <c r="K24" s="87"/>
      <c r="L24" s="87"/>
      <c r="M24" s="87"/>
      <c r="N24" s="87"/>
      <c r="O24" s="87"/>
      <c r="P24" s="87"/>
      <c r="Q24" s="87"/>
      <c r="R24" s="89"/>
      <c r="S24" s="90" t="s">
        <v>160</v>
      </c>
      <c r="T24" s="91"/>
      <c r="U24" s="91"/>
      <c r="V24" s="91"/>
      <c r="W24" s="91"/>
      <c r="X24" s="91"/>
      <c r="Y24" s="91"/>
      <c r="Z24" s="91"/>
      <c r="AA24" s="91"/>
      <c r="AB24" s="92"/>
    </row>
    <row r="25" spans="1:28" x14ac:dyDescent="0.25">
      <c r="A25" s="94" t="s">
        <v>161</v>
      </c>
      <c r="B25" s="95"/>
      <c r="C25" s="95"/>
      <c r="D25" s="95"/>
      <c r="E25" s="96"/>
      <c r="F25" s="97" t="s">
        <v>162</v>
      </c>
      <c r="G25" s="98"/>
      <c r="H25" s="98"/>
      <c r="I25" s="98"/>
      <c r="J25" s="98"/>
      <c r="K25" s="98"/>
      <c r="L25" s="97" t="s">
        <v>162</v>
      </c>
      <c r="M25" s="98"/>
      <c r="N25" s="98"/>
      <c r="O25" s="98"/>
      <c r="P25" s="98"/>
      <c r="Q25" s="98"/>
      <c r="R25" s="99"/>
      <c r="S25" s="100" t="s">
        <v>162</v>
      </c>
      <c r="T25" s="99"/>
      <c r="U25" s="101"/>
      <c r="V25" s="101"/>
      <c r="W25" s="101"/>
      <c r="X25" s="101"/>
      <c r="Y25" s="102"/>
      <c r="Z25" s="100" t="s">
        <v>162</v>
      </c>
      <c r="AA25" s="103"/>
      <c r="AB25" s="104"/>
    </row>
    <row r="26" spans="1:28" x14ac:dyDescent="0.25">
      <c r="A26" s="105" t="s">
        <v>163</v>
      </c>
      <c r="B26" s="258" t="s">
        <v>781</v>
      </c>
      <c r="C26" s="258"/>
      <c r="D26" s="258"/>
      <c r="E26" s="103"/>
      <c r="F26" s="97" t="s">
        <v>165</v>
      </c>
      <c r="G26" s="280" t="s">
        <v>782</v>
      </c>
      <c r="H26" s="280"/>
      <c r="I26" s="280"/>
      <c r="J26" s="280"/>
      <c r="K26" s="280"/>
      <c r="L26" s="97" t="s">
        <v>167</v>
      </c>
      <c r="M26" s="280"/>
      <c r="N26" s="280"/>
      <c r="O26" s="280"/>
      <c r="P26" s="280"/>
      <c r="Q26" s="280"/>
      <c r="R26" s="777"/>
      <c r="S26" s="100" t="s">
        <v>165</v>
      </c>
      <c r="T26" s="99"/>
      <c r="U26" s="101"/>
      <c r="V26" s="101"/>
      <c r="W26" s="101"/>
      <c r="X26" s="101"/>
      <c r="Y26" s="102"/>
      <c r="Z26" s="100" t="s">
        <v>167</v>
      </c>
      <c r="AA26" s="103"/>
      <c r="AB26" s="104"/>
    </row>
    <row r="27" spans="1:28" ht="29.25" customHeight="1" thickBot="1" x14ac:dyDescent="0.3">
      <c r="A27" s="109" t="s">
        <v>170</v>
      </c>
      <c r="B27" s="264">
        <v>43934</v>
      </c>
      <c r="C27" s="265"/>
      <c r="D27" s="265"/>
      <c r="E27" s="266"/>
      <c r="F27" s="112" t="s">
        <v>170</v>
      </c>
      <c r="G27" s="267">
        <v>43934</v>
      </c>
      <c r="H27" s="268"/>
      <c r="I27" s="268"/>
      <c r="J27" s="268"/>
      <c r="K27" s="268"/>
      <c r="L27" s="112" t="s">
        <v>170</v>
      </c>
      <c r="M27" s="267"/>
      <c r="N27" s="268"/>
      <c r="O27" s="268"/>
      <c r="P27" s="268"/>
      <c r="Q27" s="268"/>
      <c r="R27" s="269"/>
      <c r="S27" s="115" t="s">
        <v>170</v>
      </c>
      <c r="T27" s="114"/>
      <c r="U27" s="116"/>
      <c r="V27" s="116"/>
      <c r="W27" s="116"/>
      <c r="X27" s="116"/>
      <c r="Y27" s="117"/>
      <c r="Z27" s="115" t="s">
        <v>170</v>
      </c>
      <c r="AA27" s="266"/>
      <c r="AB27" s="778"/>
    </row>
  </sheetData>
  <mergeCells count="55">
    <mergeCell ref="B26:E26"/>
    <mergeCell ref="G26:K26"/>
    <mergeCell ref="M26:R26"/>
    <mergeCell ref="T26:Y26"/>
    <mergeCell ref="AA26:AB26"/>
    <mergeCell ref="B27:E27"/>
    <mergeCell ref="G27:K27"/>
    <mergeCell ref="M27:R27"/>
    <mergeCell ref="T27:Y27"/>
    <mergeCell ref="AA27:AB27"/>
    <mergeCell ref="A24:R24"/>
    <mergeCell ref="S24:AB24"/>
    <mergeCell ref="B25:E25"/>
    <mergeCell ref="G25:K25"/>
    <mergeCell ref="M25:R25"/>
    <mergeCell ref="T25:Y25"/>
    <mergeCell ref="AA25:AB25"/>
    <mergeCell ref="T16:T23"/>
    <mergeCell ref="U16:Y16"/>
    <mergeCell ref="Z16:Z17"/>
    <mergeCell ref="AA16:AA17"/>
    <mergeCell ref="AB16:AB17"/>
    <mergeCell ref="A18:A23"/>
    <mergeCell ref="B18:B23"/>
    <mergeCell ref="J16:J17"/>
    <mergeCell ref="K16:K17"/>
    <mergeCell ref="L16:L17"/>
    <mergeCell ref="M16:M17"/>
    <mergeCell ref="N16:N17"/>
    <mergeCell ref="O16:S16"/>
    <mergeCell ref="B14:AB14"/>
    <mergeCell ref="A16:A17"/>
    <mergeCell ref="B16:B17"/>
    <mergeCell ref="C16:C17"/>
    <mergeCell ref="D16:D17"/>
    <mergeCell ref="E16:E17"/>
    <mergeCell ref="F16:F17"/>
    <mergeCell ref="G16:G17"/>
    <mergeCell ref="H16:H17"/>
    <mergeCell ref="I16:I17"/>
    <mergeCell ref="B7:AB7"/>
    <mergeCell ref="B8:AB8"/>
    <mergeCell ref="B9:AB9"/>
    <mergeCell ref="A10:C10"/>
    <mergeCell ref="D10:AB10"/>
    <mergeCell ref="A11:A13"/>
    <mergeCell ref="D11:AB11"/>
    <mergeCell ref="D12:AB12"/>
    <mergeCell ref="D13:AB13"/>
    <mergeCell ref="A1:Z1"/>
    <mergeCell ref="A2:A5"/>
    <mergeCell ref="B2:AA2"/>
    <mergeCell ref="B3:AA3"/>
    <mergeCell ref="B4:AA5"/>
    <mergeCell ref="A6:AB6"/>
  </mergeCell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21C57-C196-4675-9D46-45CC07CFC594}">
  <dimension ref="A1:AB38"/>
  <sheetViews>
    <sheetView topLeftCell="A4" workbookViewId="0">
      <selection activeCell="B9" sqref="B9:AB9"/>
    </sheetView>
  </sheetViews>
  <sheetFormatPr baseColWidth="10" defaultRowHeight="15" x14ac:dyDescent="0.25"/>
  <cols>
    <col min="1" max="1" width="24.42578125" style="2" customWidth="1"/>
    <col min="2" max="2" width="21.7109375" style="2" customWidth="1"/>
    <col min="3" max="3" width="19.85546875" style="2" customWidth="1"/>
    <col min="4" max="4" width="19.7109375" style="2" customWidth="1"/>
    <col min="5" max="5" width="5.5703125" style="2" customWidth="1"/>
    <col min="6" max="6" width="22.7109375" style="2" customWidth="1"/>
    <col min="7" max="8" width="18" style="2" customWidth="1"/>
    <col min="9" max="9" width="19.7109375" style="2" customWidth="1"/>
    <col min="10" max="10" width="23.140625" style="2" customWidth="1"/>
    <col min="11" max="11" width="17.28515625" style="2" customWidth="1"/>
    <col min="12" max="12" width="16.28515625" style="2" customWidth="1"/>
    <col min="13" max="13" width="15.42578125" style="2" customWidth="1"/>
    <col min="14" max="14" width="22.5703125" style="2" customWidth="1"/>
    <col min="15" max="15" width="8.28515625" style="2" customWidth="1"/>
    <col min="16" max="16" width="8.5703125" style="2" customWidth="1"/>
    <col min="17" max="17" width="8" style="2" customWidth="1"/>
    <col min="18" max="18" width="8.42578125" style="2" customWidth="1"/>
    <col min="19" max="19" width="22.140625" style="2" customWidth="1"/>
    <col min="20" max="20" width="4.28515625" style="93" customWidth="1"/>
    <col min="21" max="21" width="11" style="891" customWidth="1"/>
    <col min="22" max="22" width="9.140625" style="2" customWidth="1"/>
    <col min="23" max="23" width="8.85546875" style="2" customWidth="1"/>
    <col min="24" max="24" width="8.7109375" style="2" customWidth="1"/>
    <col min="25" max="25" width="14.85546875" style="891" customWidth="1"/>
    <col min="26" max="26" width="76.42578125" style="2" customWidth="1"/>
    <col min="27" max="27" width="35.5703125" style="2" customWidth="1"/>
    <col min="28" max="28" width="34.85546875" style="2" customWidth="1"/>
    <col min="29" max="29" width="69.28515625" style="2" customWidth="1"/>
    <col min="30" max="256" width="11.42578125" style="2"/>
    <col min="257" max="257" width="24.42578125" style="2" customWidth="1"/>
    <col min="258" max="258" width="21.7109375" style="2" customWidth="1"/>
    <col min="259" max="259" width="19.85546875" style="2" customWidth="1"/>
    <col min="260" max="260" width="19.7109375" style="2" customWidth="1"/>
    <col min="261" max="261" width="5.5703125" style="2" customWidth="1"/>
    <col min="262" max="262" width="22.7109375" style="2" customWidth="1"/>
    <col min="263" max="264" width="18" style="2" customWidth="1"/>
    <col min="265" max="265" width="19.7109375" style="2" customWidth="1"/>
    <col min="266" max="266" width="23.140625" style="2" customWidth="1"/>
    <col min="267" max="267" width="17.28515625" style="2" customWidth="1"/>
    <col min="268" max="268" width="16.28515625" style="2" customWidth="1"/>
    <col min="269" max="269" width="15.42578125" style="2" customWidth="1"/>
    <col min="270" max="270" width="22.5703125" style="2" customWidth="1"/>
    <col min="271" max="271" width="8.28515625" style="2" customWidth="1"/>
    <col min="272" max="272" width="8.5703125" style="2" customWidth="1"/>
    <col min="273" max="273" width="8" style="2" customWidth="1"/>
    <col min="274" max="274" width="8.42578125" style="2" customWidth="1"/>
    <col min="275" max="275" width="22.140625" style="2" customWidth="1"/>
    <col min="276" max="276" width="4.28515625" style="2" customWidth="1"/>
    <col min="277" max="277" width="11" style="2" customWidth="1"/>
    <col min="278" max="278" width="9.140625" style="2" customWidth="1"/>
    <col min="279" max="279" width="8.85546875" style="2" customWidth="1"/>
    <col min="280" max="280" width="8.7109375" style="2" customWidth="1"/>
    <col min="281" max="281" width="14.85546875" style="2" customWidth="1"/>
    <col min="282" max="282" width="55.42578125" style="2" customWidth="1"/>
    <col min="283" max="283" width="35.5703125" style="2" customWidth="1"/>
    <col min="284" max="284" width="34.85546875" style="2" customWidth="1"/>
    <col min="285" max="285" width="69.28515625" style="2" customWidth="1"/>
    <col min="286" max="512" width="11.42578125" style="2"/>
    <col min="513" max="513" width="24.42578125" style="2" customWidth="1"/>
    <col min="514" max="514" width="21.7109375" style="2" customWidth="1"/>
    <col min="515" max="515" width="19.85546875" style="2" customWidth="1"/>
    <col min="516" max="516" width="19.7109375" style="2" customWidth="1"/>
    <col min="517" max="517" width="5.5703125" style="2" customWidth="1"/>
    <col min="518" max="518" width="22.7109375" style="2" customWidth="1"/>
    <col min="519" max="520" width="18" style="2" customWidth="1"/>
    <col min="521" max="521" width="19.7109375" style="2" customWidth="1"/>
    <col min="522" max="522" width="23.140625" style="2" customWidth="1"/>
    <col min="523" max="523" width="17.28515625" style="2" customWidth="1"/>
    <col min="524" max="524" width="16.28515625" style="2" customWidth="1"/>
    <col min="525" max="525" width="15.42578125" style="2" customWidth="1"/>
    <col min="526" max="526" width="22.5703125" style="2" customWidth="1"/>
    <col min="527" max="527" width="8.28515625" style="2" customWidth="1"/>
    <col min="528" max="528" width="8.5703125" style="2" customWidth="1"/>
    <col min="529" max="529" width="8" style="2" customWidth="1"/>
    <col min="530" max="530" width="8.42578125" style="2" customWidth="1"/>
    <col min="531" max="531" width="22.140625" style="2" customWidth="1"/>
    <col min="532" max="532" width="4.28515625" style="2" customWidth="1"/>
    <col min="533" max="533" width="11" style="2" customWidth="1"/>
    <col min="534" max="534" width="9.140625" style="2" customWidth="1"/>
    <col min="535" max="535" width="8.85546875" style="2" customWidth="1"/>
    <col min="536" max="536" width="8.7109375" style="2" customWidth="1"/>
    <col min="537" max="537" width="14.85546875" style="2" customWidth="1"/>
    <col min="538" max="538" width="55.42578125" style="2" customWidth="1"/>
    <col min="539" max="539" width="35.5703125" style="2" customWidth="1"/>
    <col min="540" max="540" width="34.85546875" style="2" customWidth="1"/>
    <col min="541" max="541" width="69.28515625" style="2" customWidth="1"/>
    <col min="542" max="768" width="11.42578125" style="2"/>
    <col min="769" max="769" width="24.42578125" style="2" customWidth="1"/>
    <col min="770" max="770" width="21.7109375" style="2" customWidth="1"/>
    <col min="771" max="771" width="19.85546875" style="2" customWidth="1"/>
    <col min="772" max="772" width="19.7109375" style="2" customWidth="1"/>
    <col min="773" max="773" width="5.5703125" style="2" customWidth="1"/>
    <col min="774" max="774" width="22.7109375" style="2" customWidth="1"/>
    <col min="775" max="776" width="18" style="2" customWidth="1"/>
    <col min="777" max="777" width="19.7109375" style="2" customWidth="1"/>
    <col min="778" max="778" width="23.140625" style="2" customWidth="1"/>
    <col min="779" max="779" width="17.28515625" style="2" customWidth="1"/>
    <col min="780" max="780" width="16.28515625" style="2" customWidth="1"/>
    <col min="781" max="781" width="15.42578125" style="2" customWidth="1"/>
    <col min="782" max="782" width="22.5703125" style="2" customWidth="1"/>
    <col min="783" max="783" width="8.28515625" style="2" customWidth="1"/>
    <col min="784" max="784" width="8.5703125" style="2" customWidth="1"/>
    <col min="785" max="785" width="8" style="2" customWidth="1"/>
    <col min="786" max="786" width="8.42578125" style="2" customWidth="1"/>
    <col min="787" max="787" width="22.140625" style="2" customWidth="1"/>
    <col min="788" max="788" width="4.28515625" style="2" customWidth="1"/>
    <col min="789" max="789" width="11" style="2" customWidth="1"/>
    <col min="790" max="790" width="9.140625" style="2" customWidth="1"/>
    <col min="791" max="791" width="8.85546875" style="2" customWidth="1"/>
    <col min="792" max="792" width="8.7109375" style="2" customWidth="1"/>
    <col min="793" max="793" width="14.85546875" style="2" customWidth="1"/>
    <col min="794" max="794" width="55.42578125" style="2" customWidth="1"/>
    <col min="795" max="795" width="35.5703125" style="2" customWidth="1"/>
    <col min="796" max="796" width="34.85546875" style="2" customWidth="1"/>
    <col min="797" max="797" width="69.28515625" style="2" customWidth="1"/>
    <col min="798" max="1024" width="11.42578125" style="2"/>
    <col min="1025" max="1025" width="24.42578125" style="2" customWidth="1"/>
    <col min="1026" max="1026" width="21.7109375" style="2" customWidth="1"/>
    <col min="1027" max="1027" width="19.85546875" style="2" customWidth="1"/>
    <col min="1028" max="1028" width="19.7109375" style="2" customWidth="1"/>
    <col min="1029" max="1029" width="5.5703125" style="2" customWidth="1"/>
    <col min="1030" max="1030" width="22.7109375" style="2" customWidth="1"/>
    <col min="1031" max="1032" width="18" style="2" customWidth="1"/>
    <col min="1033" max="1033" width="19.7109375" style="2" customWidth="1"/>
    <col min="1034" max="1034" width="23.140625" style="2" customWidth="1"/>
    <col min="1035" max="1035" width="17.28515625" style="2" customWidth="1"/>
    <col min="1036" max="1036" width="16.28515625" style="2" customWidth="1"/>
    <col min="1037" max="1037" width="15.42578125" style="2" customWidth="1"/>
    <col min="1038" max="1038" width="22.5703125" style="2" customWidth="1"/>
    <col min="1039" max="1039" width="8.28515625" style="2" customWidth="1"/>
    <col min="1040" max="1040" width="8.5703125" style="2" customWidth="1"/>
    <col min="1041" max="1041" width="8" style="2" customWidth="1"/>
    <col min="1042" max="1042" width="8.42578125" style="2" customWidth="1"/>
    <col min="1043" max="1043" width="22.140625" style="2" customWidth="1"/>
    <col min="1044" max="1044" width="4.28515625" style="2" customWidth="1"/>
    <col min="1045" max="1045" width="11" style="2" customWidth="1"/>
    <col min="1046" max="1046" width="9.140625" style="2" customWidth="1"/>
    <col min="1047" max="1047" width="8.85546875" style="2" customWidth="1"/>
    <col min="1048" max="1048" width="8.7109375" style="2" customWidth="1"/>
    <col min="1049" max="1049" width="14.85546875" style="2" customWidth="1"/>
    <col min="1050" max="1050" width="55.42578125" style="2" customWidth="1"/>
    <col min="1051" max="1051" width="35.5703125" style="2" customWidth="1"/>
    <col min="1052" max="1052" width="34.85546875" style="2" customWidth="1"/>
    <col min="1053" max="1053" width="69.28515625" style="2" customWidth="1"/>
    <col min="1054" max="1280" width="11.42578125" style="2"/>
    <col min="1281" max="1281" width="24.42578125" style="2" customWidth="1"/>
    <col min="1282" max="1282" width="21.7109375" style="2" customWidth="1"/>
    <col min="1283" max="1283" width="19.85546875" style="2" customWidth="1"/>
    <col min="1284" max="1284" width="19.7109375" style="2" customWidth="1"/>
    <col min="1285" max="1285" width="5.5703125" style="2" customWidth="1"/>
    <col min="1286" max="1286" width="22.7109375" style="2" customWidth="1"/>
    <col min="1287" max="1288" width="18" style="2" customWidth="1"/>
    <col min="1289" max="1289" width="19.7109375" style="2" customWidth="1"/>
    <col min="1290" max="1290" width="23.140625" style="2" customWidth="1"/>
    <col min="1291" max="1291" width="17.28515625" style="2" customWidth="1"/>
    <col min="1292" max="1292" width="16.28515625" style="2" customWidth="1"/>
    <col min="1293" max="1293" width="15.42578125" style="2" customWidth="1"/>
    <col min="1294" max="1294" width="22.5703125" style="2" customWidth="1"/>
    <col min="1295" max="1295" width="8.28515625" style="2" customWidth="1"/>
    <col min="1296" max="1296" width="8.5703125" style="2" customWidth="1"/>
    <col min="1297" max="1297" width="8" style="2" customWidth="1"/>
    <col min="1298" max="1298" width="8.42578125" style="2" customWidth="1"/>
    <col min="1299" max="1299" width="22.140625" style="2" customWidth="1"/>
    <col min="1300" max="1300" width="4.28515625" style="2" customWidth="1"/>
    <col min="1301" max="1301" width="11" style="2" customWidth="1"/>
    <col min="1302" max="1302" width="9.140625" style="2" customWidth="1"/>
    <col min="1303" max="1303" width="8.85546875" style="2" customWidth="1"/>
    <col min="1304" max="1304" width="8.7109375" style="2" customWidth="1"/>
    <col min="1305" max="1305" width="14.85546875" style="2" customWidth="1"/>
    <col min="1306" max="1306" width="55.42578125" style="2" customWidth="1"/>
    <col min="1307" max="1307" width="35.5703125" style="2" customWidth="1"/>
    <col min="1308" max="1308" width="34.85546875" style="2" customWidth="1"/>
    <col min="1309" max="1309" width="69.28515625" style="2" customWidth="1"/>
    <col min="1310" max="1536" width="11.42578125" style="2"/>
    <col min="1537" max="1537" width="24.42578125" style="2" customWidth="1"/>
    <col min="1538" max="1538" width="21.7109375" style="2" customWidth="1"/>
    <col min="1539" max="1539" width="19.85546875" style="2" customWidth="1"/>
    <col min="1540" max="1540" width="19.7109375" style="2" customWidth="1"/>
    <col min="1541" max="1541" width="5.5703125" style="2" customWidth="1"/>
    <col min="1542" max="1542" width="22.7109375" style="2" customWidth="1"/>
    <col min="1543" max="1544" width="18" style="2" customWidth="1"/>
    <col min="1545" max="1545" width="19.7109375" style="2" customWidth="1"/>
    <col min="1546" max="1546" width="23.140625" style="2" customWidth="1"/>
    <col min="1547" max="1547" width="17.28515625" style="2" customWidth="1"/>
    <col min="1548" max="1548" width="16.28515625" style="2" customWidth="1"/>
    <col min="1549" max="1549" width="15.42578125" style="2" customWidth="1"/>
    <col min="1550" max="1550" width="22.5703125" style="2" customWidth="1"/>
    <col min="1551" max="1551" width="8.28515625" style="2" customWidth="1"/>
    <col min="1552" max="1552" width="8.5703125" style="2" customWidth="1"/>
    <col min="1553" max="1553" width="8" style="2" customWidth="1"/>
    <col min="1554" max="1554" width="8.42578125" style="2" customWidth="1"/>
    <col min="1555" max="1555" width="22.140625" style="2" customWidth="1"/>
    <col min="1556" max="1556" width="4.28515625" style="2" customWidth="1"/>
    <col min="1557" max="1557" width="11" style="2" customWidth="1"/>
    <col min="1558" max="1558" width="9.140625" style="2" customWidth="1"/>
    <col min="1559" max="1559" width="8.85546875" style="2" customWidth="1"/>
    <col min="1560" max="1560" width="8.7109375" style="2" customWidth="1"/>
    <col min="1561" max="1561" width="14.85546875" style="2" customWidth="1"/>
    <col min="1562" max="1562" width="55.42578125" style="2" customWidth="1"/>
    <col min="1563" max="1563" width="35.5703125" style="2" customWidth="1"/>
    <col min="1564" max="1564" width="34.85546875" style="2" customWidth="1"/>
    <col min="1565" max="1565" width="69.28515625" style="2" customWidth="1"/>
    <col min="1566" max="1792" width="11.42578125" style="2"/>
    <col min="1793" max="1793" width="24.42578125" style="2" customWidth="1"/>
    <col min="1794" max="1794" width="21.7109375" style="2" customWidth="1"/>
    <col min="1795" max="1795" width="19.85546875" style="2" customWidth="1"/>
    <col min="1796" max="1796" width="19.7109375" style="2" customWidth="1"/>
    <col min="1797" max="1797" width="5.5703125" style="2" customWidth="1"/>
    <col min="1798" max="1798" width="22.7109375" style="2" customWidth="1"/>
    <col min="1799" max="1800" width="18" style="2" customWidth="1"/>
    <col min="1801" max="1801" width="19.7109375" style="2" customWidth="1"/>
    <col min="1802" max="1802" width="23.140625" style="2" customWidth="1"/>
    <col min="1803" max="1803" width="17.28515625" style="2" customWidth="1"/>
    <col min="1804" max="1804" width="16.28515625" style="2" customWidth="1"/>
    <col min="1805" max="1805" width="15.42578125" style="2" customWidth="1"/>
    <col min="1806" max="1806" width="22.5703125" style="2" customWidth="1"/>
    <col min="1807" max="1807" width="8.28515625" style="2" customWidth="1"/>
    <col min="1808" max="1808" width="8.5703125" style="2" customWidth="1"/>
    <col min="1809" max="1809" width="8" style="2" customWidth="1"/>
    <col min="1810" max="1810" width="8.42578125" style="2" customWidth="1"/>
    <col min="1811" max="1811" width="22.140625" style="2" customWidth="1"/>
    <col min="1812" max="1812" width="4.28515625" style="2" customWidth="1"/>
    <col min="1813" max="1813" width="11" style="2" customWidth="1"/>
    <col min="1814" max="1814" width="9.140625" style="2" customWidth="1"/>
    <col min="1815" max="1815" width="8.85546875" style="2" customWidth="1"/>
    <col min="1816" max="1816" width="8.7109375" style="2" customWidth="1"/>
    <col min="1817" max="1817" width="14.85546875" style="2" customWidth="1"/>
    <col min="1818" max="1818" width="55.42578125" style="2" customWidth="1"/>
    <col min="1819" max="1819" width="35.5703125" style="2" customWidth="1"/>
    <col min="1820" max="1820" width="34.85546875" style="2" customWidth="1"/>
    <col min="1821" max="1821" width="69.28515625" style="2" customWidth="1"/>
    <col min="1822" max="2048" width="11.42578125" style="2"/>
    <col min="2049" max="2049" width="24.42578125" style="2" customWidth="1"/>
    <col min="2050" max="2050" width="21.7109375" style="2" customWidth="1"/>
    <col min="2051" max="2051" width="19.85546875" style="2" customWidth="1"/>
    <col min="2052" max="2052" width="19.7109375" style="2" customWidth="1"/>
    <col min="2053" max="2053" width="5.5703125" style="2" customWidth="1"/>
    <col min="2054" max="2054" width="22.7109375" style="2" customWidth="1"/>
    <col min="2055" max="2056" width="18" style="2" customWidth="1"/>
    <col min="2057" max="2057" width="19.7109375" style="2" customWidth="1"/>
    <col min="2058" max="2058" width="23.140625" style="2" customWidth="1"/>
    <col min="2059" max="2059" width="17.28515625" style="2" customWidth="1"/>
    <col min="2060" max="2060" width="16.28515625" style="2" customWidth="1"/>
    <col min="2061" max="2061" width="15.42578125" style="2" customWidth="1"/>
    <col min="2062" max="2062" width="22.5703125" style="2" customWidth="1"/>
    <col min="2063" max="2063" width="8.28515625" style="2" customWidth="1"/>
    <col min="2064" max="2064" width="8.5703125" style="2" customWidth="1"/>
    <col min="2065" max="2065" width="8" style="2" customWidth="1"/>
    <col min="2066" max="2066" width="8.42578125" style="2" customWidth="1"/>
    <col min="2067" max="2067" width="22.140625" style="2" customWidth="1"/>
    <col min="2068" max="2068" width="4.28515625" style="2" customWidth="1"/>
    <col min="2069" max="2069" width="11" style="2" customWidth="1"/>
    <col min="2070" max="2070" width="9.140625" style="2" customWidth="1"/>
    <col min="2071" max="2071" width="8.85546875" style="2" customWidth="1"/>
    <col min="2072" max="2072" width="8.7109375" style="2" customWidth="1"/>
    <col min="2073" max="2073" width="14.85546875" style="2" customWidth="1"/>
    <col min="2074" max="2074" width="55.42578125" style="2" customWidth="1"/>
    <col min="2075" max="2075" width="35.5703125" style="2" customWidth="1"/>
    <col min="2076" max="2076" width="34.85546875" style="2" customWidth="1"/>
    <col min="2077" max="2077" width="69.28515625" style="2" customWidth="1"/>
    <col min="2078" max="2304" width="11.42578125" style="2"/>
    <col min="2305" max="2305" width="24.42578125" style="2" customWidth="1"/>
    <col min="2306" max="2306" width="21.7109375" style="2" customWidth="1"/>
    <col min="2307" max="2307" width="19.85546875" style="2" customWidth="1"/>
    <col min="2308" max="2308" width="19.7109375" style="2" customWidth="1"/>
    <col min="2309" max="2309" width="5.5703125" style="2" customWidth="1"/>
    <col min="2310" max="2310" width="22.7109375" style="2" customWidth="1"/>
    <col min="2311" max="2312" width="18" style="2" customWidth="1"/>
    <col min="2313" max="2313" width="19.7109375" style="2" customWidth="1"/>
    <col min="2314" max="2314" width="23.140625" style="2" customWidth="1"/>
    <col min="2315" max="2315" width="17.28515625" style="2" customWidth="1"/>
    <col min="2316" max="2316" width="16.28515625" style="2" customWidth="1"/>
    <col min="2317" max="2317" width="15.42578125" style="2" customWidth="1"/>
    <col min="2318" max="2318" width="22.5703125" style="2" customWidth="1"/>
    <col min="2319" max="2319" width="8.28515625" style="2" customWidth="1"/>
    <col min="2320" max="2320" width="8.5703125" style="2" customWidth="1"/>
    <col min="2321" max="2321" width="8" style="2" customWidth="1"/>
    <col min="2322" max="2322" width="8.42578125" style="2" customWidth="1"/>
    <col min="2323" max="2323" width="22.140625" style="2" customWidth="1"/>
    <col min="2324" max="2324" width="4.28515625" style="2" customWidth="1"/>
    <col min="2325" max="2325" width="11" style="2" customWidth="1"/>
    <col min="2326" max="2326" width="9.140625" style="2" customWidth="1"/>
    <col min="2327" max="2327" width="8.85546875" style="2" customWidth="1"/>
    <col min="2328" max="2328" width="8.7109375" style="2" customWidth="1"/>
    <col min="2329" max="2329" width="14.85546875" style="2" customWidth="1"/>
    <col min="2330" max="2330" width="55.42578125" style="2" customWidth="1"/>
    <col min="2331" max="2331" width="35.5703125" style="2" customWidth="1"/>
    <col min="2332" max="2332" width="34.85546875" style="2" customWidth="1"/>
    <col min="2333" max="2333" width="69.28515625" style="2" customWidth="1"/>
    <col min="2334" max="2560" width="11.42578125" style="2"/>
    <col min="2561" max="2561" width="24.42578125" style="2" customWidth="1"/>
    <col min="2562" max="2562" width="21.7109375" style="2" customWidth="1"/>
    <col min="2563" max="2563" width="19.85546875" style="2" customWidth="1"/>
    <col min="2564" max="2564" width="19.7109375" style="2" customWidth="1"/>
    <col min="2565" max="2565" width="5.5703125" style="2" customWidth="1"/>
    <col min="2566" max="2566" width="22.7109375" style="2" customWidth="1"/>
    <col min="2567" max="2568" width="18" style="2" customWidth="1"/>
    <col min="2569" max="2569" width="19.7109375" style="2" customWidth="1"/>
    <col min="2570" max="2570" width="23.140625" style="2" customWidth="1"/>
    <col min="2571" max="2571" width="17.28515625" style="2" customWidth="1"/>
    <col min="2572" max="2572" width="16.28515625" style="2" customWidth="1"/>
    <col min="2573" max="2573" width="15.42578125" style="2" customWidth="1"/>
    <col min="2574" max="2574" width="22.5703125" style="2" customWidth="1"/>
    <col min="2575" max="2575" width="8.28515625" style="2" customWidth="1"/>
    <col min="2576" max="2576" width="8.5703125" style="2" customWidth="1"/>
    <col min="2577" max="2577" width="8" style="2" customWidth="1"/>
    <col min="2578" max="2578" width="8.42578125" style="2" customWidth="1"/>
    <col min="2579" max="2579" width="22.140625" style="2" customWidth="1"/>
    <col min="2580" max="2580" width="4.28515625" style="2" customWidth="1"/>
    <col min="2581" max="2581" width="11" style="2" customWidth="1"/>
    <col min="2582" max="2582" width="9.140625" style="2" customWidth="1"/>
    <col min="2583" max="2583" width="8.85546875" style="2" customWidth="1"/>
    <col min="2584" max="2584" width="8.7109375" style="2" customWidth="1"/>
    <col min="2585" max="2585" width="14.85546875" style="2" customWidth="1"/>
    <col min="2586" max="2586" width="55.42578125" style="2" customWidth="1"/>
    <col min="2587" max="2587" width="35.5703125" style="2" customWidth="1"/>
    <col min="2588" max="2588" width="34.85546875" style="2" customWidth="1"/>
    <col min="2589" max="2589" width="69.28515625" style="2" customWidth="1"/>
    <col min="2590" max="2816" width="11.42578125" style="2"/>
    <col min="2817" max="2817" width="24.42578125" style="2" customWidth="1"/>
    <col min="2818" max="2818" width="21.7109375" style="2" customWidth="1"/>
    <col min="2819" max="2819" width="19.85546875" style="2" customWidth="1"/>
    <col min="2820" max="2820" width="19.7109375" style="2" customWidth="1"/>
    <col min="2821" max="2821" width="5.5703125" style="2" customWidth="1"/>
    <col min="2822" max="2822" width="22.7109375" style="2" customWidth="1"/>
    <col min="2823" max="2824" width="18" style="2" customWidth="1"/>
    <col min="2825" max="2825" width="19.7109375" style="2" customWidth="1"/>
    <col min="2826" max="2826" width="23.140625" style="2" customWidth="1"/>
    <col min="2827" max="2827" width="17.28515625" style="2" customWidth="1"/>
    <col min="2828" max="2828" width="16.28515625" style="2" customWidth="1"/>
    <col min="2829" max="2829" width="15.42578125" style="2" customWidth="1"/>
    <col min="2830" max="2830" width="22.5703125" style="2" customWidth="1"/>
    <col min="2831" max="2831" width="8.28515625" style="2" customWidth="1"/>
    <col min="2832" max="2832" width="8.5703125" style="2" customWidth="1"/>
    <col min="2833" max="2833" width="8" style="2" customWidth="1"/>
    <col min="2834" max="2834" width="8.42578125" style="2" customWidth="1"/>
    <col min="2835" max="2835" width="22.140625" style="2" customWidth="1"/>
    <col min="2836" max="2836" width="4.28515625" style="2" customWidth="1"/>
    <col min="2837" max="2837" width="11" style="2" customWidth="1"/>
    <col min="2838" max="2838" width="9.140625" style="2" customWidth="1"/>
    <col min="2839" max="2839" width="8.85546875" style="2" customWidth="1"/>
    <col min="2840" max="2840" width="8.7109375" style="2" customWidth="1"/>
    <col min="2841" max="2841" width="14.85546875" style="2" customWidth="1"/>
    <col min="2842" max="2842" width="55.42578125" style="2" customWidth="1"/>
    <col min="2843" max="2843" width="35.5703125" style="2" customWidth="1"/>
    <col min="2844" max="2844" width="34.85546875" style="2" customWidth="1"/>
    <col min="2845" max="2845" width="69.28515625" style="2" customWidth="1"/>
    <col min="2846" max="3072" width="11.42578125" style="2"/>
    <col min="3073" max="3073" width="24.42578125" style="2" customWidth="1"/>
    <col min="3074" max="3074" width="21.7109375" style="2" customWidth="1"/>
    <col min="3075" max="3075" width="19.85546875" style="2" customWidth="1"/>
    <col min="3076" max="3076" width="19.7109375" style="2" customWidth="1"/>
    <col min="3077" max="3077" width="5.5703125" style="2" customWidth="1"/>
    <col min="3078" max="3078" width="22.7109375" style="2" customWidth="1"/>
    <col min="3079" max="3080" width="18" style="2" customWidth="1"/>
    <col min="3081" max="3081" width="19.7109375" style="2" customWidth="1"/>
    <col min="3082" max="3082" width="23.140625" style="2" customWidth="1"/>
    <col min="3083" max="3083" width="17.28515625" style="2" customWidth="1"/>
    <col min="3084" max="3084" width="16.28515625" style="2" customWidth="1"/>
    <col min="3085" max="3085" width="15.42578125" style="2" customWidth="1"/>
    <col min="3086" max="3086" width="22.5703125" style="2" customWidth="1"/>
    <col min="3087" max="3087" width="8.28515625" style="2" customWidth="1"/>
    <col min="3088" max="3088" width="8.5703125" style="2" customWidth="1"/>
    <col min="3089" max="3089" width="8" style="2" customWidth="1"/>
    <col min="3090" max="3090" width="8.42578125" style="2" customWidth="1"/>
    <col min="3091" max="3091" width="22.140625" style="2" customWidth="1"/>
    <col min="3092" max="3092" width="4.28515625" style="2" customWidth="1"/>
    <col min="3093" max="3093" width="11" style="2" customWidth="1"/>
    <col min="3094" max="3094" width="9.140625" style="2" customWidth="1"/>
    <col min="3095" max="3095" width="8.85546875" style="2" customWidth="1"/>
    <col min="3096" max="3096" width="8.7109375" style="2" customWidth="1"/>
    <col min="3097" max="3097" width="14.85546875" style="2" customWidth="1"/>
    <col min="3098" max="3098" width="55.42578125" style="2" customWidth="1"/>
    <col min="3099" max="3099" width="35.5703125" style="2" customWidth="1"/>
    <col min="3100" max="3100" width="34.85546875" style="2" customWidth="1"/>
    <col min="3101" max="3101" width="69.28515625" style="2" customWidth="1"/>
    <col min="3102" max="3328" width="11.42578125" style="2"/>
    <col min="3329" max="3329" width="24.42578125" style="2" customWidth="1"/>
    <col min="3330" max="3330" width="21.7109375" style="2" customWidth="1"/>
    <col min="3331" max="3331" width="19.85546875" style="2" customWidth="1"/>
    <col min="3332" max="3332" width="19.7109375" style="2" customWidth="1"/>
    <col min="3333" max="3333" width="5.5703125" style="2" customWidth="1"/>
    <col min="3334" max="3334" width="22.7109375" style="2" customWidth="1"/>
    <col min="3335" max="3336" width="18" style="2" customWidth="1"/>
    <col min="3337" max="3337" width="19.7109375" style="2" customWidth="1"/>
    <col min="3338" max="3338" width="23.140625" style="2" customWidth="1"/>
    <col min="3339" max="3339" width="17.28515625" style="2" customWidth="1"/>
    <col min="3340" max="3340" width="16.28515625" style="2" customWidth="1"/>
    <col min="3341" max="3341" width="15.42578125" style="2" customWidth="1"/>
    <col min="3342" max="3342" width="22.5703125" style="2" customWidth="1"/>
    <col min="3343" max="3343" width="8.28515625" style="2" customWidth="1"/>
    <col min="3344" max="3344" width="8.5703125" style="2" customWidth="1"/>
    <col min="3345" max="3345" width="8" style="2" customWidth="1"/>
    <col min="3346" max="3346" width="8.42578125" style="2" customWidth="1"/>
    <col min="3347" max="3347" width="22.140625" style="2" customWidth="1"/>
    <col min="3348" max="3348" width="4.28515625" style="2" customWidth="1"/>
    <col min="3349" max="3349" width="11" style="2" customWidth="1"/>
    <col min="3350" max="3350" width="9.140625" style="2" customWidth="1"/>
    <col min="3351" max="3351" width="8.85546875" style="2" customWidth="1"/>
    <col min="3352" max="3352" width="8.7109375" style="2" customWidth="1"/>
    <col min="3353" max="3353" width="14.85546875" style="2" customWidth="1"/>
    <col min="3354" max="3354" width="55.42578125" style="2" customWidth="1"/>
    <col min="3355" max="3355" width="35.5703125" style="2" customWidth="1"/>
    <col min="3356" max="3356" width="34.85546875" style="2" customWidth="1"/>
    <col min="3357" max="3357" width="69.28515625" style="2" customWidth="1"/>
    <col min="3358" max="3584" width="11.42578125" style="2"/>
    <col min="3585" max="3585" width="24.42578125" style="2" customWidth="1"/>
    <col min="3586" max="3586" width="21.7109375" style="2" customWidth="1"/>
    <col min="3587" max="3587" width="19.85546875" style="2" customWidth="1"/>
    <col min="3588" max="3588" width="19.7109375" style="2" customWidth="1"/>
    <col min="3589" max="3589" width="5.5703125" style="2" customWidth="1"/>
    <col min="3590" max="3590" width="22.7109375" style="2" customWidth="1"/>
    <col min="3591" max="3592" width="18" style="2" customWidth="1"/>
    <col min="3593" max="3593" width="19.7109375" style="2" customWidth="1"/>
    <col min="3594" max="3594" width="23.140625" style="2" customWidth="1"/>
    <col min="3595" max="3595" width="17.28515625" style="2" customWidth="1"/>
    <col min="3596" max="3596" width="16.28515625" style="2" customWidth="1"/>
    <col min="3597" max="3597" width="15.42578125" style="2" customWidth="1"/>
    <col min="3598" max="3598" width="22.5703125" style="2" customWidth="1"/>
    <col min="3599" max="3599" width="8.28515625" style="2" customWidth="1"/>
    <col min="3600" max="3600" width="8.5703125" style="2" customWidth="1"/>
    <col min="3601" max="3601" width="8" style="2" customWidth="1"/>
    <col min="3602" max="3602" width="8.42578125" style="2" customWidth="1"/>
    <col min="3603" max="3603" width="22.140625" style="2" customWidth="1"/>
    <col min="3604" max="3604" width="4.28515625" style="2" customWidth="1"/>
    <col min="3605" max="3605" width="11" style="2" customWidth="1"/>
    <col min="3606" max="3606" width="9.140625" style="2" customWidth="1"/>
    <col min="3607" max="3607" width="8.85546875" style="2" customWidth="1"/>
    <col min="3608" max="3608" width="8.7109375" style="2" customWidth="1"/>
    <col min="3609" max="3609" width="14.85546875" style="2" customWidth="1"/>
    <col min="3610" max="3610" width="55.42578125" style="2" customWidth="1"/>
    <col min="3611" max="3611" width="35.5703125" style="2" customWidth="1"/>
    <col min="3612" max="3612" width="34.85546875" style="2" customWidth="1"/>
    <col min="3613" max="3613" width="69.28515625" style="2" customWidth="1"/>
    <col min="3614" max="3840" width="11.42578125" style="2"/>
    <col min="3841" max="3841" width="24.42578125" style="2" customWidth="1"/>
    <col min="3842" max="3842" width="21.7109375" style="2" customWidth="1"/>
    <col min="3843" max="3843" width="19.85546875" style="2" customWidth="1"/>
    <col min="3844" max="3844" width="19.7109375" style="2" customWidth="1"/>
    <col min="3845" max="3845" width="5.5703125" style="2" customWidth="1"/>
    <col min="3846" max="3846" width="22.7109375" style="2" customWidth="1"/>
    <col min="3847" max="3848" width="18" style="2" customWidth="1"/>
    <col min="3849" max="3849" width="19.7109375" style="2" customWidth="1"/>
    <col min="3850" max="3850" width="23.140625" style="2" customWidth="1"/>
    <col min="3851" max="3851" width="17.28515625" style="2" customWidth="1"/>
    <col min="3852" max="3852" width="16.28515625" style="2" customWidth="1"/>
    <col min="3853" max="3853" width="15.42578125" style="2" customWidth="1"/>
    <col min="3854" max="3854" width="22.5703125" style="2" customWidth="1"/>
    <col min="3855" max="3855" width="8.28515625" style="2" customWidth="1"/>
    <col min="3856" max="3856" width="8.5703125" style="2" customWidth="1"/>
    <col min="3857" max="3857" width="8" style="2" customWidth="1"/>
    <col min="3858" max="3858" width="8.42578125" style="2" customWidth="1"/>
    <col min="3859" max="3859" width="22.140625" style="2" customWidth="1"/>
    <col min="3860" max="3860" width="4.28515625" style="2" customWidth="1"/>
    <col min="3861" max="3861" width="11" style="2" customWidth="1"/>
    <col min="3862" max="3862" width="9.140625" style="2" customWidth="1"/>
    <col min="3863" max="3863" width="8.85546875" style="2" customWidth="1"/>
    <col min="3864" max="3864" width="8.7109375" style="2" customWidth="1"/>
    <col min="3865" max="3865" width="14.85546875" style="2" customWidth="1"/>
    <col min="3866" max="3866" width="55.42578125" style="2" customWidth="1"/>
    <col min="3867" max="3867" width="35.5703125" style="2" customWidth="1"/>
    <col min="3868" max="3868" width="34.85546875" style="2" customWidth="1"/>
    <col min="3869" max="3869" width="69.28515625" style="2" customWidth="1"/>
    <col min="3870" max="4096" width="11.42578125" style="2"/>
    <col min="4097" max="4097" width="24.42578125" style="2" customWidth="1"/>
    <col min="4098" max="4098" width="21.7109375" style="2" customWidth="1"/>
    <col min="4099" max="4099" width="19.85546875" style="2" customWidth="1"/>
    <col min="4100" max="4100" width="19.7109375" style="2" customWidth="1"/>
    <col min="4101" max="4101" width="5.5703125" style="2" customWidth="1"/>
    <col min="4102" max="4102" width="22.7109375" style="2" customWidth="1"/>
    <col min="4103" max="4104" width="18" style="2" customWidth="1"/>
    <col min="4105" max="4105" width="19.7109375" style="2" customWidth="1"/>
    <col min="4106" max="4106" width="23.140625" style="2" customWidth="1"/>
    <col min="4107" max="4107" width="17.28515625" style="2" customWidth="1"/>
    <col min="4108" max="4108" width="16.28515625" style="2" customWidth="1"/>
    <col min="4109" max="4109" width="15.42578125" style="2" customWidth="1"/>
    <col min="4110" max="4110" width="22.5703125" style="2" customWidth="1"/>
    <col min="4111" max="4111" width="8.28515625" style="2" customWidth="1"/>
    <col min="4112" max="4112" width="8.5703125" style="2" customWidth="1"/>
    <col min="4113" max="4113" width="8" style="2" customWidth="1"/>
    <col min="4114" max="4114" width="8.42578125" style="2" customWidth="1"/>
    <col min="4115" max="4115" width="22.140625" style="2" customWidth="1"/>
    <col min="4116" max="4116" width="4.28515625" style="2" customWidth="1"/>
    <col min="4117" max="4117" width="11" style="2" customWidth="1"/>
    <col min="4118" max="4118" width="9.140625" style="2" customWidth="1"/>
    <col min="4119" max="4119" width="8.85546875" style="2" customWidth="1"/>
    <col min="4120" max="4120" width="8.7109375" style="2" customWidth="1"/>
    <col min="4121" max="4121" width="14.85546875" style="2" customWidth="1"/>
    <col min="4122" max="4122" width="55.42578125" style="2" customWidth="1"/>
    <col min="4123" max="4123" width="35.5703125" style="2" customWidth="1"/>
    <col min="4124" max="4124" width="34.85546875" style="2" customWidth="1"/>
    <col min="4125" max="4125" width="69.28515625" style="2" customWidth="1"/>
    <col min="4126" max="4352" width="11.42578125" style="2"/>
    <col min="4353" max="4353" width="24.42578125" style="2" customWidth="1"/>
    <col min="4354" max="4354" width="21.7109375" style="2" customWidth="1"/>
    <col min="4355" max="4355" width="19.85546875" style="2" customWidth="1"/>
    <col min="4356" max="4356" width="19.7109375" style="2" customWidth="1"/>
    <col min="4357" max="4357" width="5.5703125" style="2" customWidth="1"/>
    <col min="4358" max="4358" width="22.7109375" style="2" customWidth="1"/>
    <col min="4359" max="4360" width="18" style="2" customWidth="1"/>
    <col min="4361" max="4361" width="19.7109375" style="2" customWidth="1"/>
    <col min="4362" max="4362" width="23.140625" style="2" customWidth="1"/>
    <col min="4363" max="4363" width="17.28515625" style="2" customWidth="1"/>
    <col min="4364" max="4364" width="16.28515625" style="2" customWidth="1"/>
    <col min="4365" max="4365" width="15.42578125" style="2" customWidth="1"/>
    <col min="4366" max="4366" width="22.5703125" style="2" customWidth="1"/>
    <col min="4367" max="4367" width="8.28515625" style="2" customWidth="1"/>
    <col min="4368" max="4368" width="8.5703125" style="2" customWidth="1"/>
    <col min="4369" max="4369" width="8" style="2" customWidth="1"/>
    <col min="4370" max="4370" width="8.42578125" style="2" customWidth="1"/>
    <col min="4371" max="4371" width="22.140625" style="2" customWidth="1"/>
    <col min="4372" max="4372" width="4.28515625" style="2" customWidth="1"/>
    <col min="4373" max="4373" width="11" style="2" customWidth="1"/>
    <col min="4374" max="4374" width="9.140625" style="2" customWidth="1"/>
    <col min="4375" max="4375" width="8.85546875" style="2" customWidth="1"/>
    <col min="4376" max="4376" width="8.7109375" style="2" customWidth="1"/>
    <col min="4377" max="4377" width="14.85546875" style="2" customWidth="1"/>
    <col min="4378" max="4378" width="55.42578125" style="2" customWidth="1"/>
    <col min="4379" max="4379" width="35.5703125" style="2" customWidth="1"/>
    <col min="4380" max="4380" width="34.85546875" style="2" customWidth="1"/>
    <col min="4381" max="4381" width="69.28515625" style="2" customWidth="1"/>
    <col min="4382" max="4608" width="11.42578125" style="2"/>
    <col min="4609" max="4609" width="24.42578125" style="2" customWidth="1"/>
    <col min="4610" max="4610" width="21.7109375" style="2" customWidth="1"/>
    <col min="4611" max="4611" width="19.85546875" style="2" customWidth="1"/>
    <col min="4612" max="4612" width="19.7109375" style="2" customWidth="1"/>
    <col min="4613" max="4613" width="5.5703125" style="2" customWidth="1"/>
    <col min="4614" max="4614" width="22.7109375" style="2" customWidth="1"/>
    <col min="4615" max="4616" width="18" style="2" customWidth="1"/>
    <col min="4617" max="4617" width="19.7109375" style="2" customWidth="1"/>
    <col min="4618" max="4618" width="23.140625" style="2" customWidth="1"/>
    <col min="4619" max="4619" width="17.28515625" style="2" customWidth="1"/>
    <col min="4620" max="4620" width="16.28515625" style="2" customWidth="1"/>
    <col min="4621" max="4621" width="15.42578125" style="2" customWidth="1"/>
    <col min="4622" max="4622" width="22.5703125" style="2" customWidth="1"/>
    <col min="4623" max="4623" width="8.28515625" style="2" customWidth="1"/>
    <col min="4624" max="4624" width="8.5703125" style="2" customWidth="1"/>
    <col min="4625" max="4625" width="8" style="2" customWidth="1"/>
    <col min="4626" max="4626" width="8.42578125" style="2" customWidth="1"/>
    <col min="4627" max="4627" width="22.140625" style="2" customWidth="1"/>
    <col min="4628" max="4628" width="4.28515625" style="2" customWidth="1"/>
    <col min="4629" max="4629" width="11" style="2" customWidth="1"/>
    <col min="4630" max="4630" width="9.140625" style="2" customWidth="1"/>
    <col min="4631" max="4631" width="8.85546875" style="2" customWidth="1"/>
    <col min="4632" max="4632" width="8.7109375" style="2" customWidth="1"/>
    <col min="4633" max="4633" width="14.85546875" style="2" customWidth="1"/>
    <col min="4634" max="4634" width="55.42578125" style="2" customWidth="1"/>
    <col min="4635" max="4635" width="35.5703125" style="2" customWidth="1"/>
    <col min="4636" max="4636" width="34.85546875" style="2" customWidth="1"/>
    <col min="4637" max="4637" width="69.28515625" style="2" customWidth="1"/>
    <col min="4638" max="4864" width="11.42578125" style="2"/>
    <col min="4865" max="4865" width="24.42578125" style="2" customWidth="1"/>
    <col min="4866" max="4866" width="21.7109375" style="2" customWidth="1"/>
    <col min="4867" max="4867" width="19.85546875" style="2" customWidth="1"/>
    <col min="4868" max="4868" width="19.7109375" style="2" customWidth="1"/>
    <col min="4869" max="4869" width="5.5703125" style="2" customWidth="1"/>
    <col min="4870" max="4870" width="22.7109375" style="2" customWidth="1"/>
    <col min="4871" max="4872" width="18" style="2" customWidth="1"/>
    <col min="4873" max="4873" width="19.7109375" style="2" customWidth="1"/>
    <col min="4874" max="4874" width="23.140625" style="2" customWidth="1"/>
    <col min="4875" max="4875" width="17.28515625" style="2" customWidth="1"/>
    <col min="4876" max="4876" width="16.28515625" style="2" customWidth="1"/>
    <col min="4877" max="4877" width="15.42578125" style="2" customWidth="1"/>
    <col min="4878" max="4878" width="22.5703125" style="2" customWidth="1"/>
    <col min="4879" max="4879" width="8.28515625" style="2" customWidth="1"/>
    <col min="4880" max="4880" width="8.5703125" style="2" customWidth="1"/>
    <col min="4881" max="4881" width="8" style="2" customWidth="1"/>
    <col min="4882" max="4882" width="8.42578125" style="2" customWidth="1"/>
    <col min="4883" max="4883" width="22.140625" style="2" customWidth="1"/>
    <col min="4884" max="4884" width="4.28515625" style="2" customWidth="1"/>
    <col min="4885" max="4885" width="11" style="2" customWidth="1"/>
    <col min="4886" max="4886" width="9.140625" style="2" customWidth="1"/>
    <col min="4887" max="4887" width="8.85546875" style="2" customWidth="1"/>
    <col min="4888" max="4888" width="8.7109375" style="2" customWidth="1"/>
    <col min="4889" max="4889" width="14.85546875" style="2" customWidth="1"/>
    <col min="4890" max="4890" width="55.42578125" style="2" customWidth="1"/>
    <col min="4891" max="4891" width="35.5703125" style="2" customWidth="1"/>
    <col min="4892" max="4892" width="34.85546875" style="2" customWidth="1"/>
    <col min="4893" max="4893" width="69.28515625" style="2" customWidth="1"/>
    <col min="4894" max="5120" width="11.42578125" style="2"/>
    <col min="5121" max="5121" width="24.42578125" style="2" customWidth="1"/>
    <col min="5122" max="5122" width="21.7109375" style="2" customWidth="1"/>
    <col min="5123" max="5123" width="19.85546875" style="2" customWidth="1"/>
    <col min="5124" max="5124" width="19.7109375" style="2" customWidth="1"/>
    <col min="5125" max="5125" width="5.5703125" style="2" customWidth="1"/>
    <col min="5126" max="5126" width="22.7109375" style="2" customWidth="1"/>
    <col min="5127" max="5128" width="18" style="2" customWidth="1"/>
    <col min="5129" max="5129" width="19.7109375" style="2" customWidth="1"/>
    <col min="5130" max="5130" width="23.140625" style="2" customWidth="1"/>
    <col min="5131" max="5131" width="17.28515625" style="2" customWidth="1"/>
    <col min="5132" max="5132" width="16.28515625" style="2" customWidth="1"/>
    <col min="5133" max="5133" width="15.42578125" style="2" customWidth="1"/>
    <col min="5134" max="5134" width="22.5703125" style="2" customWidth="1"/>
    <col min="5135" max="5135" width="8.28515625" style="2" customWidth="1"/>
    <col min="5136" max="5136" width="8.5703125" style="2" customWidth="1"/>
    <col min="5137" max="5137" width="8" style="2" customWidth="1"/>
    <col min="5138" max="5138" width="8.42578125" style="2" customWidth="1"/>
    <col min="5139" max="5139" width="22.140625" style="2" customWidth="1"/>
    <col min="5140" max="5140" width="4.28515625" style="2" customWidth="1"/>
    <col min="5141" max="5141" width="11" style="2" customWidth="1"/>
    <col min="5142" max="5142" width="9.140625" style="2" customWidth="1"/>
    <col min="5143" max="5143" width="8.85546875" style="2" customWidth="1"/>
    <col min="5144" max="5144" width="8.7109375" style="2" customWidth="1"/>
    <col min="5145" max="5145" width="14.85546875" style="2" customWidth="1"/>
    <col min="5146" max="5146" width="55.42578125" style="2" customWidth="1"/>
    <col min="5147" max="5147" width="35.5703125" style="2" customWidth="1"/>
    <col min="5148" max="5148" width="34.85546875" style="2" customWidth="1"/>
    <col min="5149" max="5149" width="69.28515625" style="2" customWidth="1"/>
    <col min="5150" max="5376" width="11.42578125" style="2"/>
    <col min="5377" max="5377" width="24.42578125" style="2" customWidth="1"/>
    <col min="5378" max="5378" width="21.7109375" style="2" customWidth="1"/>
    <col min="5379" max="5379" width="19.85546875" style="2" customWidth="1"/>
    <col min="5380" max="5380" width="19.7109375" style="2" customWidth="1"/>
    <col min="5381" max="5381" width="5.5703125" style="2" customWidth="1"/>
    <col min="5382" max="5382" width="22.7109375" style="2" customWidth="1"/>
    <col min="5383" max="5384" width="18" style="2" customWidth="1"/>
    <col min="5385" max="5385" width="19.7109375" style="2" customWidth="1"/>
    <col min="5386" max="5386" width="23.140625" style="2" customWidth="1"/>
    <col min="5387" max="5387" width="17.28515625" style="2" customWidth="1"/>
    <col min="5388" max="5388" width="16.28515625" style="2" customWidth="1"/>
    <col min="5389" max="5389" width="15.42578125" style="2" customWidth="1"/>
    <col min="5390" max="5390" width="22.5703125" style="2" customWidth="1"/>
    <col min="5391" max="5391" width="8.28515625" style="2" customWidth="1"/>
    <col min="5392" max="5392" width="8.5703125" style="2" customWidth="1"/>
    <col min="5393" max="5393" width="8" style="2" customWidth="1"/>
    <col min="5394" max="5394" width="8.42578125" style="2" customWidth="1"/>
    <col min="5395" max="5395" width="22.140625" style="2" customWidth="1"/>
    <col min="5396" max="5396" width="4.28515625" style="2" customWidth="1"/>
    <col min="5397" max="5397" width="11" style="2" customWidth="1"/>
    <col min="5398" max="5398" width="9.140625" style="2" customWidth="1"/>
    <col min="5399" max="5399" width="8.85546875" style="2" customWidth="1"/>
    <col min="5400" max="5400" width="8.7109375" style="2" customWidth="1"/>
    <col min="5401" max="5401" width="14.85546875" style="2" customWidth="1"/>
    <col min="5402" max="5402" width="55.42578125" style="2" customWidth="1"/>
    <col min="5403" max="5403" width="35.5703125" style="2" customWidth="1"/>
    <col min="5404" max="5404" width="34.85546875" style="2" customWidth="1"/>
    <col min="5405" max="5405" width="69.28515625" style="2" customWidth="1"/>
    <col min="5406" max="5632" width="11.42578125" style="2"/>
    <col min="5633" max="5633" width="24.42578125" style="2" customWidth="1"/>
    <col min="5634" max="5634" width="21.7109375" style="2" customWidth="1"/>
    <col min="5635" max="5635" width="19.85546875" style="2" customWidth="1"/>
    <col min="5636" max="5636" width="19.7109375" style="2" customWidth="1"/>
    <col min="5637" max="5637" width="5.5703125" style="2" customWidth="1"/>
    <col min="5638" max="5638" width="22.7109375" style="2" customWidth="1"/>
    <col min="5639" max="5640" width="18" style="2" customWidth="1"/>
    <col min="5641" max="5641" width="19.7109375" style="2" customWidth="1"/>
    <col min="5642" max="5642" width="23.140625" style="2" customWidth="1"/>
    <col min="5643" max="5643" width="17.28515625" style="2" customWidth="1"/>
    <col min="5644" max="5644" width="16.28515625" style="2" customWidth="1"/>
    <col min="5645" max="5645" width="15.42578125" style="2" customWidth="1"/>
    <col min="5646" max="5646" width="22.5703125" style="2" customWidth="1"/>
    <col min="5647" max="5647" width="8.28515625" style="2" customWidth="1"/>
    <col min="5648" max="5648" width="8.5703125" style="2" customWidth="1"/>
    <col min="5649" max="5649" width="8" style="2" customWidth="1"/>
    <col min="5650" max="5650" width="8.42578125" style="2" customWidth="1"/>
    <col min="5651" max="5651" width="22.140625" style="2" customWidth="1"/>
    <col min="5652" max="5652" width="4.28515625" style="2" customWidth="1"/>
    <col min="5653" max="5653" width="11" style="2" customWidth="1"/>
    <col min="5654" max="5654" width="9.140625" style="2" customWidth="1"/>
    <col min="5655" max="5655" width="8.85546875" style="2" customWidth="1"/>
    <col min="5656" max="5656" width="8.7109375" style="2" customWidth="1"/>
    <col min="5657" max="5657" width="14.85546875" style="2" customWidth="1"/>
    <col min="5658" max="5658" width="55.42578125" style="2" customWidth="1"/>
    <col min="5659" max="5659" width="35.5703125" style="2" customWidth="1"/>
    <col min="5660" max="5660" width="34.85546875" style="2" customWidth="1"/>
    <col min="5661" max="5661" width="69.28515625" style="2" customWidth="1"/>
    <col min="5662" max="5888" width="11.42578125" style="2"/>
    <col min="5889" max="5889" width="24.42578125" style="2" customWidth="1"/>
    <col min="5890" max="5890" width="21.7109375" style="2" customWidth="1"/>
    <col min="5891" max="5891" width="19.85546875" style="2" customWidth="1"/>
    <col min="5892" max="5892" width="19.7109375" style="2" customWidth="1"/>
    <col min="5893" max="5893" width="5.5703125" style="2" customWidth="1"/>
    <col min="5894" max="5894" width="22.7109375" style="2" customWidth="1"/>
    <col min="5895" max="5896" width="18" style="2" customWidth="1"/>
    <col min="5897" max="5897" width="19.7109375" style="2" customWidth="1"/>
    <col min="5898" max="5898" width="23.140625" style="2" customWidth="1"/>
    <col min="5899" max="5899" width="17.28515625" style="2" customWidth="1"/>
    <col min="5900" max="5900" width="16.28515625" style="2" customWidth="1"/>
    <col min="5901" max="5901" width="15.42578125" style="2" customWidth="1"/>
    <col min="5902" max="5902" width="22.5703125" style="2" customWidth="1"/>
    <col min="5903" max="5903" width="8.28515625" style="2" customWidth="1"/>
    <col min="5904" max="5904" width="8.5703125" style="2" customWidth="1"/>
    <col min="5905" max="5905" width="8" style="2" customWidth="1"/>
    <col min="5906" max="5906" width="8.42578125" style="2" customWidth="1"/>
    <col min="5907" max="5907" width="22.140625" style="2" customWidth="1"/>
    <col min="5908" max="5908" width="4.28515625" style="2" customWidth="1"/>
    <col min="5909" max="5909" width="11" style="2" customWidth="1"/>
    <col min="5910" max="5910" width="9.140625" style="2" customWidth="1"/>
    <col min="5911" max="5911" width="8.85546875" style="2" customWidth="1"/>
    <col min="5912" max="5912" width="8.7109375" style="2" customWidth="1"/>
    <col min="5913" max="5913" width="14.85546875" style="2" customWidth="1"/>
    <col min="5914" max="5914" width="55.42578125" style="2" customWidth="1"/>
    <col min="5915" max="5915" width="35.5703125" style="2" customWidth="1"/>
    <col min="5916" max="5916" width="34.85546875" style="2" customWidth="1"/>
    <col min="5917" max="5917" width="69.28515625" style="2" customWidth="1"/>
    <col min="5918" max="6144" width="11.42578125" style="2"/>
    <col min="6145" max="6145" width="24.42578125" style="2" customWidth="1"/>
    <col min="6146" max="6146" width="21.7109375" style="2" customWidth="1"/>
    <col min="6147" max="6147" width="19.85546875" style="2" customWidth="1"/>
    <col min="6148" max="6148" width="19.7109375" style="2" customWidth="1"/>
    <col min="6149" max="6149" width="5.5703125" style="2" customWidth="1"/>
    <col min="6150" max="6150" width="22.7109375" style="2" customWidth="1"/>
    <col min="6151" max="6152" width="18" style="2" customWidth="1"/>
    <col min="6153" max="6153" width="19.7109375" style="2" customWidth="1"/>
    <col min="6154" max="6154" width="23.140625" style="2" customWidth="1"/>
    <col min="6155" max="6155" width="17.28515625" style="2" customWidth="1"/>
    <col min="6156" max="6156" width="16.28515625" style="2" customWidth="1"/>
    <col min="6157" max="6157" width="15.42578125" style="2" customWidth="1"/>
    <col min="6158" max="6158" width="22.5703125" style="2" customWidth="1"/>
    <col min="6159" max="6159" width="8.28515625" style="2" customWidth="1"/>
    <col min="6160" max="6160" width="8.5703125" style="2" customWidth="1"/>
    <col min="6161" max="6161" width="8" style="2" customWidth="1"/>
    <col min="6162" max="6162" width="8.42578125" style="2" customWidth="1"/>
    <col min="6163" max="6163" width="22.140625" style="2" customWidth="1"/>
    <col min="6164" max="6164" width="4.28515625" style="2" customWidth="1"/>
    <col min="6165" max="6165" width="11" style="2" customWidth="1"/>
    <col min="6166" max="6166" width="9.140625" style="2" customWidth="1"/>
    <col min="6167" max="6167" width="8.85546875" style="2" customWidth="1"/>
    <col min="6168" max="6168" width="8.7109375" style="2" customWidth="1"/>
    <col min="6169" max="6169" width="14.85546875" style="2" customWidth="1"/>
    <col min="6170" max="6170" width="55.42578125" style="2" customWidth="1"/>
    <col min="6171" max="6171" width="35.5703125" style="2" customWidth="1"/>
    <col min="6172" max="6172" width="34.85546875" style="2" customWidth="1"/>
    <col min="6173" max="6173" width="69.28515625" style="2" customWidth="1"/>
    <col min="6174" max="6400" width="11.42578125" style="2"/>
    <col min="6401" max="6401" width="24.42578125" style="2" customWidth="1"/>
    <col min="6402" max="6402" width="21.7109375" style="2" customWidth="1"/>
    <col min="6403" max="6403" width="19.85546875" style="2" customWidth="1"/>
    <col min="6404" max="6404" width="19.7109375" style="2" customWidth="1"/>
    <col min="6405" max="6405" width="5.5703125" style="2" customWidth="1"/>
    <col min="6406" max="6406" width="22.7109375" style="2" customWidth="1"/>
    <col min="6407" max="6408" width="18" style="2" customWidth="1"/>
    <col min="6409" max="6409" width="19.7109375" style="2" customWidth="1"/>
    <col min="6410" max="6410" width="23.140625" style="2" customWidth="1"/>
    <col min="6411" max="6411" width="17.28515625" style="2" customWidth="1"/>
    <col min="6412" max="6412" width="16.28515625" style="2" customWidth="1"/>
    <col min="6413" max="6413" width="15.42578125" style="2" customWidth="1"/>
    <col min="6414" max="6414" width="22.5703125" style="2" customWidth="1"/>
    <col min="6415" max="6415" width="8.28515625" style="2" customWidth="1"/>
    <col min="6416" max="6416" width="8.5703125" style="2" customWidth="1"/>
    <col min="6417" max="6417" width="8" style="2" customWidth="1"/>
    <col min="6418" max="6418" width="8.42578125" style="2" customWidth="1"/>
    <col min="6419" max="6419" width="22.140625" style="2" customWidth="1"/>
    <col min="6420" max="6420" width="4.28515625" style="2" customWidth="1"/>
    <col min="6421" max="6421" width="11" style="2" customWidth="1"/>
    <col min="6422" max="6422" width="9.140625" style="2" customWidth="1"/>
    <col min="6423" max="6423" width="8.85546875" style="2" customWidth="1"/>
    <col min="6424" max="6424" width="8.7109375" style="2" customWidth="1"/>
    <col min="6425" max="6425" width="14.85546875" style="2" customWidth="1"/>
    <col min="6426" max="6426" width="55.42578125" style="2" customWidth="1"/>
    <col min="6427" max="6427" width="35.5703125" style="2" customWidth="1"/>
    <col min="6428" max="6428" width="34.85546875" style="2" customWidth="1"/>
    <col min="6429" max="6429" width="69.28515625" style="2" customWidth="1"/>
    <col min="6430" max="6656" width="11.42578125" style="2"/>
    <col min="6657" max="6657" width="24.42578125" style="2" customWidth="1"/>
    <col min="6658" max="6658" width="21.7109375" style="2" customWidth="1"/>
    <col min="6659" max="6659" width="19.85546875" style="2" customWidth="1"/>
    <col min="6660" max="6660" width="19.7109375" style="2" customWidth="1"/>
    <col min="6661" max="6661" width="5.5703125" style="2" customWidth="1"/>
    <col min="6662" max="6662" width="22.7109375" style="2" customWidth="1"/>
    <col min="6663" max="6664" width="18" style="2" customWidth="1"/>
    <col min="6665" max="6665" width="19.7109375" style="2" customWidth="1"/>
    <col min="6666" max="6666" width="23.140625" style="2" customWidth="1"/>
    <col min="6667" max="6667" width="17.28515625" style="2" customWidth="1"/>
    <col min="6668" max="6668" width="16.28515625" style="2" customWidth="1"/>
    <col min="6669" max="6669" width="15.42578125" style="2" customWidth="1"/>
    <col min="6670" max="6670" width="22.5703125" style="2" customWidth="1"/>
    <col min="6671" max="6671" width="8.28515625" style="2" customWidth="1"/>
    <col min="6672" max="6672" width="8.5703125" style="2" customWidth="1"/>
    <col min="6673" max="6673" width="8" style="2" customWidth="1"/>
    <col min="6674" max="6674" width="8.42578125" style="2" customWidth="1"/>
    <col min="6675" max="6675" width="22.140625" style="2" customWidth="1"/>
    <col min="6676" max="6676" width="4.28515625" style="2" customWidth="1"/>
    <col min="6677" max="6677" width="11" style="2" customWidth="1"/>
    <col min="6678" max="6678" width="9.140625" style="2" customWidth="1"/>
    <col min="6679" max="6679" width="8.85546875" style="2" customWidth="1"/>
    <col min="6680" max="6680" width="8.7109375" style="2" customWidth="1"/>
    <col min="6681" max="6681" width="14.85546875" style="2" customWidth="1"/>
    <col min="6682" max="6682" width="55.42578125" style="2" customWidth="1"/>
    <col min="6683" max="6683" width="35.5703125" style="2" customWidth="1"/>
    <col min="6684" max="6684" width="34.85546875" style="2" customWidth="1"/>
    <col min="6685" max="6685" width="69.28515625" style="2" customWidth="1"/>
    <col min="6686" max="6912" width="11.42578125" style="2"/>
    <col min="6913" max="6913" width="24.42578125" style="2" customWidth="1"/>
    <col min="6914" max="6914" width="21.7109375" style="2" customWidth="1"/>
    <col min="6915" max="6915" width="19.85546875" style="2" customWidth="1"/>
    <col min="6916" max="6916" width="19.7109375" style="2" customWidth="1"/>
    <col min="6917" max="6917" width="5.5703125" style="2" customWidth="1"/>
    <col min="6918" max="6918" width="22.7109375" style="2" customWidth="1"/>
    <col min="6919" max="6920" width="18" style="2" customWidth="1"/>
    <col min="6921" max="6921" width="19.7109375" style="2" customWidth="1"/>
    <col min="6922" max="6922" width="23.140625" style="2" customWidth="1"/>
    <col min="6923" max="6923" width="17.28515625" style="2" customWidth="1"/>
    <col min="6924" max="6924" width="16.28515625" style="2" customWidth="1"/>
    <col min="6925" max="6925" width="15.42578125" style="2" customWidth="1"/>
    <col min="6926" max="6926" width="22.5703125" style="2" customWidth="1"/>
    <col min="6927" max="6927" width="8.28515625" style="2" customWidth="1"/>
    <col min="6928" max="6928" width="8.5703125" style="2" customWidth="1"/>
    <col min="6929" max="6929" width="8" style="2" customWidth="1"/>
    <col min="6930" max="6930" width="8.42578125" style="2" customWidth="1"/>
    <col min="6931" max="6931" width="22.140625" style="2" customWidth="1"/>
    <col min="6932" max="6932" width="4.28515625" style="2" customWidth="1"/>
    <col min="6933" max="6933" width="11" style="2" customWidth="1"/>
    <col min="6934" max="6934" width="9.140625" style="2" customWidth="1"/>
    <col min="6935" max="6935" width="8.85546875" style="2" customWidth="1"/>
    <col min="6936" max="6936" width="8.7109375" style="2" customWidth="1"/>
    <col min="6937" max="6937" width="14.85546875" style="2" customWidth="1"/>
    <col min="6938" max="6938" width="55.42578125" style="2" customWidth="1"/>
    <col min="6939" max="6939" width="35.5703125" style="2" customWidth="1"/>
    <col min="6940" max="6940" width="34.85546875" style="2" customWidth="1"/>
    <col min="6941" max="6941" width="69.28515625" style="2" customWidth="1"/>
    <col min="6942" max="7168" width="11.42578125" style="2"/>
    <col min="7169" max="7169" width="24.42578125" style="2" customWidth="1"/>
    <col min="7170" max="7170" width="21.7109375" style="2" customWidth="1"/>
    <col min="7171" max="7171" width="19.85546875" style="2" customWidth="1"/>
    <col min="7172" max="7172" width="19.7109375" style="2" customWidth="1"/>
    <col min="7173" max="7173" width="5.5703125" style="2" customWidth="1"/>
    <col min="7174" max="7174" width="22.7109375" style="2" customWidth="1"/>
    <col min="7175" max="7176" width="18" style="2" customWidth="1"/>
    <col min="7177" max="7177" width="19.7109375" style="2" customWidth="1"/>
    <col min="7178" max="7178" width="23.140625" style="2" customWidth="1"/>
    <col min="7179" max="7179" width="17.28515625" style="2" customWidth="1"/>
    <col min="7180" max="7180" width="16.28515625" style="2" customWidth="1"/>
    <col min="7181" max="7181" width="15.42578125" style="2" customWidth="1"/>
    <col min="7182" max="7182" width="22.5703125" style="2" customWidth="1"/>
    <col min="7183" max="7183" width="8.28515625" style="2" customWidth="1"/>
    <col min="7184" max="7184" width="8.5703125" style="2" customWidth="1"/>
    <col min="7185" max="7185" width="8" style="2" customWidth="1"/>
    <col min="7186" max="7186" width="8.42578125" style="2" customWidth="1"/>
    <col min="7187" max="7187" width="22.140625" style="2" customWidth="1"/>
    <col min="7188" max="7188" width="4.28515625" style="2" customWidth="1"/>
    <col min="7189" max="7189" width="11" style="2" customWidth="1"/>
    <col min="7190" max="7190" width="9.140625" style="2" customWidth="1"/>
    <col min="7191" max="7191" width="8.85546875" style="2" customWidth="1"/>
    <col min="7192" max="7192" width="8.7109375" style="2" customWidth="1"/>
    <col min="7193" max="7193" width="14.85546875" style="2" customWidth="1"/>
    <col min="7194" max="7194" width="55.42578125" style="2" customWidth="1"/>
    <col min="7195" max="7195" width="35.5703125" style="2" customWidth="1"/>
    <col min="7196" max="7196" width="34.85546875" style="2" customWidth="1"/>
    <col min="7197" max="7197" width="69.28515625" style="2" customWidth="1"/>
    <col min="7198" max="7424" width="11.42578125" style="2"/>
    <col min="7425" max="7425" width="24.42578125" style="2" customWidth="1"/>
    <col min="7426" max="7426" width="21.7109375" style="2" customWidth="1"/>
    <col min="7427" max="7427" width="19.85546875" style="2" customWidth="1"/>
    <col min="7428" max="7428" width="19.7109375" style="2" customWidth="1"/>
    <col min="7429" max="7429" width="5.5703125" style="2" customWidth="1"/>
    <col min="7430" max="7430" width="22.7109375" style="2" customWidth="1"/>
    <col min="7431" max="7432" width="18" style="2" customWidth="1"/>
    <col min="7433" max="7433" width="19.7109375" style="2" customWidth="1"/>
    <col min="7434" max="7434" width="23.140625" style="2" customWidth="1"/>
    <col min="7435" max="7435" width="17.28515625" style="2" customWidth="1"/>
    <col min="7436" max="7436" width="16.28515625" style="2" customWidth="1"/>
    <col min="7437" max="7437" width="15.42578125" style="2" customWidth="1"/>
    <col min="7438" max="7438" width="22.5703125" style="2" customWidth="1"/>
    <col min="7439" max="7439" width="8.28515625" style="2" customWidth="1"/>
    <col min="7440" max="7440" width="8.5703125" style="2" customWidth="1"/>
    <col min="7441" max="7441" width="8" style="2" customWidth="1"/>
    <col min="7442" max="7442" width="8.42578125" style="2" customWidth="1"/>
    <col min="7443" max="7443" width="22.140625" style="2" customWidth="1"/>
    <col min="7444" max="7444" width="4.28515625" style="2" customWidth="1"/>
    <col min="7445" max="7445" width="11" style="2" customWidth="1"/>
    <col min="7446" max="7446" width="9.140625" style="2" customWidth="1"/>
    <col min="7447" max="7447" width="8.85546875" style="2" customWidth="1"/>
    <col min="7448" max="7448" width="8.7109375" style="2" customWidth="1"/>
    <col min="7449" max="7449" width="14.85546875" style="2" customWidth="1"/>
    <col min="7450" max="7450" width="55.42578125" style="2" customWidth="1"/>
    <col min="7451" max="7451" width="35.5703125" style="2" customWidth="1"/>
    <col min="7452" max="7452" width="34.85546875" style="2" customWidth="1"/>
    <col min="7453" max="7453" width="69.28515625" style="2" customWidth="1"/>
    <col min="7454" max="7680" width="11.42578125" style="2"/>
    <col min="7681" max="7681" width="24.42578125" style="2" customWidth="1"/>
    <col min="7682" max="7682" width="21.7109375" style="2" customWidth="1"/>
    <col min="7683" max="7683" width="19.85546875" style="2" customWidth="1"/>
    <col min="7684" max="7684" width="19.7109375" style="2" customWidth="1"/>
    <col min="7685" max="7685" width="5.5703125" style="2" customWidth="1"/>
    <col min="7686" max="7686" width="22.7109375" style="2" customWidth="1"/>
    <col min="7687" max="7688" width="18" style="2" customWidth="1"/>
    <col min="7689" max="7689" width="19.7109375" style="2" customWidth="1"/>
    <col min="7690" max="7690" width="23.140625" style="2" customWidth="1"/>
    <col min="7691" max="7691" width="17.28515625" style="2" customWidth="1"/>
    <col min="7692" max="7692" width="16.28515625" style="2" customWidth="1"/>
    <col min="7693" max="7693" width="15.42578125" style="2" customWidth="1"/>
    <col min="7694" max="7694" width="22.5703125" style="2" customWidth="1"/>
    <col min="7695" max="7695" width="8.28515625" style="2" customWidth="1"/>
    <col min="7696" max="7696" width="8.5703125" style="2" customWidth="1"/>
    <col min="7697" max="7697" width="8" style="2" customWidth="1"/>
    <col min="7698" max="7698" width="8.42578125" style="2" customWidth="1"/>
    <col min="7699" max="7699" width="22.140625" style="2" customWidth="1"/>
    <col min="7700" max="7700" width="4.28515625" style="2" customWidth="1"/>
    <col min="7701" max="7701" width="11" style="2" customWidth="1"/>
    <col min="7702" max="7702" width="9.140625" style="2" customWidth="1"/>
    <col min="7703" max="7703" width="8.85546875" style="2" customWidth="1"/>
    <col min="7704" max="7704" width="8.7109375" style="2" customWidth="1"/>
    <col min="7705" max="7705" width="14.85546875" style="2" customWidth="1"/>
    <col min="7706" max="7706" width="55.42578125" style="2" customWidth="1"/>
    <col min="7707" max="7707" width="35.5703125" style="2" customWidth="1"/>
    <col min="7708" max="7708" width="34.85546875" style="2" customWidth="1"/>
    <col min="7709" max="7709" width="69.28515625" style="2" customWidth="1"/>
    <col min="7710" max="7936" width="11.42578125" style="2"/>
    <col min="7937" max="7937" width="24.42578125" style="2" customWidth="1"/>
    <col min="7938" max="7938" width="21.7109375" style="2" customWidth="1"/>
    <col min="7939" max="7939" width="19.85546875" style="2" customWidth="1"/>
    <col min="7940" max="7940" width="19.7109375" style="2" customWidth="1"/>
    <col min="7941" max="7941" width="5.5703125" style="2" customWidth="1"/>
    <col min="7942" max="7942" width="22.7109375" style="2" customWidth="1"/>
    <col min="7943" max="7944" width="18" style="2" customWidth="1"/>
    <col min="7945" max="7945" width="19.7109375" style="2" customWidth="1"/>
    <col min="7946" max="7946" width="23.140625" style="2" customWidth="1"/>
    <col min="7947" max="7947" width="17.28515625" style="2" customWidth="1"/>
    <col min="7948" max="7948" width="16.28515625" style="2" customWidth="1"/>
    <col min="7949" max="7949" width="15.42578125" style="2" customWidth="1"/>
    <col min="7950" max="7950" width="22.5703125" style="2" customWidth="1"/>
    <col min="7951" max="7951" width="8.28515625" style="2" customWidth="1"/>
    <col min="7952" max="7952" width="8.5703125" style="2" customWidth="1"/>
    <col min="7953" max="7953" width="8" style="2" customWidth="1"/>
    <col min="7954" max="7954" width="8.42578125" style="2" customWidth="1"/>
    <col min="7955" max="7955" width="22.140625" style="2" customWidth="1"/>
    <col min="7956" max="7956" width="4.28515625" style="2" customWidth="1"/>
    <col min="7957" max="7957" width="11" style="2" customWidth="1"/>
    <col min="7958" max="7958" width="9.140625" style="2" customWidth="1"/>
    <col min="7959" max="7959" width="8.85546875" style="2" customWidth="1"/>
    <col min="7960" max="7960" width="8.7109375" style="2" customWidth="1"/>
    <col min="7961" max="7961" width="14.85546875" style="2" customWidth="1"/>
    <col min="7962" max="7962" width="55.42578125" style="2" customWidth="1"/>
    <col min="7963" max="7963" width="35.5703125" style="2" customWidth="1"/>
    <col min="7964" max="7964" width="34.85546875" style="2" customWidth="1"/>
    <col min="7965" max="7965" width="69.28515625" style="2" customWidth="1"/>
    <col min="7966" max="8192" width="11.42578125" style="2"/>
    <col min="8193" max="8193" width="24.42578125" style="2" customWidth="1"/>
    <col min="8194" max="8194" width="21.7109375" style="2" customWidth="1"/>
    <col min="8195" max="8195" width="19.85546875" style="2" customWidth="1"/>
    <col min="8196" max="8196" width="19.7109375" style="2" customWidth="1"/>
    <col min="8197" max="8197" width="5.5703125" style="2" customWidth="1"/>
    <col min="8198" max="8198" width="22.7109375" style="2" customWidth="1"/>
    <col min="8199" max="8200" width="18" style="2" customWidth="1"/>
    <col min="8201" max="8201" width="19.7109375" style="2" customWidth="1"/>
    <col min="8202" max="8202" width="23.140625" style="2" customWidth="1"/>
    <col min="8203" max="8203" width="17.28515625" style="2" customWidth="1"/>
    <col min="8204" max="8204" width="16.28515625" style="2" customWidth="1"/>
    <col min="8205" max="8205" width="15.42578125" style="2" customWidth="1"/>
    <col min="8206" max="8206" width="22.5703125" style="2" customWidth="1"/>
    <col min="8207" max="8207" width="8.28515625" style="2" customWidth="1"/>
    <col min="8208" max="8208" width="8.5703125" style="2" customWidth="1"/>
    <col min="8209" max="8209" width="8" style="2" customWidth="1"/>
    <col min="8210" max="8210" width="8.42578125" style="2" customWidth="1"/>
    <col min="8211" max="8211" width="22.140625" style="2" customWidth="1"/>
    <col min="8212" max="8212" width="4.28515625" style="2" customWidth="1"/>
    <col min="8213" max="8213" width="11" style="2" customWidth="1"/>
    <col min="8214" max="8214" width="9.140625" style="2" customWidth="1"/>
    <col min="8215" max="8215" width="8.85546875" style="2" customWidth="1"/>
    <col min="8216" max="8216" width="8.7109375" style="2" customWidth="1"/>
    <col min="8217" max="8217" width="14.85546875" style="2" customWidth="1"/>
    <col min="8218" max="8218" width="55.42578125" style="2" customWidth="1"/>
    <col min="8219" max="8219" width="35.5703125" style="2" customWidth="1"/>
    <col min="8220" max="8220" width="34.85546875" style="2" customWidth="1"/>
    <col min="8221" max="8221" width="69.28515625" style="2" customWidth="1"/>
    <col min="8222" max="8448" width="11.42578125" style="2"/>
    <col min="8449" max="8449" width="24.42578125" style="2" customWidth="1"/>
    <col min="8450" max="8450" width="21.7109375" style="2" customWidth="1"/>
    <col min="8451" max="8451" width="19.85546875" style="2" customWidth="1"/>
    <col min="8452" max="8452" width="19.7109375" style="2" customWidth="1"/>
    <col min="8453" max="8453" width="5.5703125" style="2" customWidth="1"/>
    <col min="8454" max="8454" width="22.7109375" style="2" customWidth="1"/>
    <col min="8455" max="8456" width="18" style="2" customWidth="1"/>
    <col min="8457" max="8457" width="19.7109375" style="2" customWidth="1"/>
    <col min="8458" max="8458" width="23.140625" style="2" customWidth="1"/>
    <col min="8459" max="8459" width="17.28515625" style="2" customWidth="1"/>
    <col min="8460" max="8460" width="16.28515625" style="2" customWidth="1"/>
    <col min="8461" max="8461" width="15.42578125" style="2" customWidth="1"/>
    <col min="8462" max="8462" width="22.5703125" style="2" customWidth="1"/>
    <col min="8463" max="8463" width="8.28515625" style="2" customWidth="1"/>
    <col min="8464" max="8464" width="8.5703125" style="2" customWidth="1"/>
    <col min="8465" max="8465" width="8" style="2" customWidth="1"/>
    <col min="8466" max="8466" width="8.42578125" style="2" customWidth="1"/>
    <col min="8467" max="8467" width="22.140625" style="2" customWidth="1"/>
    <col min="8468" max="8468" width="4.28515625" style="2" customWidth="1"/>
    <col min="8469" max="8469" width="11" style="2" customWidth="1"/>
    <col min="8470" max="8470" width="9.140625" style="2" customWidth="1"/>
    <col min="8471" max="8471" width="8.85546875" style="2" customWidth="1"/>
    <col min="8472" max="8472" width="8.7109375" style="2" customWidth="1"/>
    <col min="8473" max="8473" width="14.85546875" style="2" customWidth="1"/>
    <col min="8474" max="8474" width="55.42578125" style="2" customWidth="1"/>
    <col min="8475" max="8475" width="35.5703125" style="2" customWidth="1"/>
    <col min="8476" max="8476" width="34.85546875" style="2" customWidth="1"/>
    <col min="8477" max="8477" width="69.28515625" style="2" customWidth="1"/>
    <col min="8478" max="8704" width="11.42578125" style="2"/>
    <col min="8705" max="8705" width="24.42578125" style="2" customWidth="1"/>
    <col min="8706" max="8706" width="21.7109375" style="2" customWidth="1"/>
    <col min="8707" max="8707" width="19.85546875" style="2" customWidth="1"/>
    <col min="8708" max="8708" width="19.7109375" style="2" customWidth="1"/>
    <col min="8709" max="8709" width="5.5703125" style="2" customWidth="1"/>
    <col min="8710" max="8710" width="22.7109375" style="2" customWidth="1"/>
    <col min="8711" max="8712" width="18" style="2" customWidth="1"/>
    <col min="8713" max="8713" width="19.7109375" style="2" customWidth="1"/>
    <col min="8714" max="8714" width="23.140625" style="2" customWidth="1"/>
    <col min="8715" max="8715" width="17.28515625" style="2" customWidth="1"/>
    <col min="8716" max="8716" width="16.28515625" style="2" customWidth="1"/>
    <col min="8717" max="8717" width="15.42578125" style="2" customWidth="1"/>
    <col min="8718" max="8718" width="22.5703125" style="2" customWidth="1"/>
    <col min="8719" max="8719" width="8.28515625" style="2" customWidth="1"/>
    <col min="8720" max="8720" width="8.5703125" style="2" customWidth="1"/>
    <col min="8721" max="8721" width="8" style="2" customWidth="1"/>
    <col min="8722" max="8722" width="8.42578125" style="2" customWidth="1"/>
    <col min="8723" max="8723" width="22.140625" style="2" customWidth="1"/>
    <col min="8724" max="8724" width="4.28515625" style="2" customWidth="1"/>
    <col min="8725" max="8725" width="11" style="2" customWidth="1"/>
    <col min="8726" max="8726" width="9.140625" style="2" customWidth="1"/>
    <col min="8727" max="8727" width="8.85546875" style="2" customWidth="1"/>
    <col min="8728" max="8728" width="8.7109375" style="2" customWidth="1"/>
    <col min="8729" max="8729" width="14.85546875" style="2" customWidth="1"/>
    <col min="8730" max="8730" width="55.42578125" style="2" customWidth="1"/>
    <col min="8731" max="8731" width="35.5703125" style="2" customWidth="1"/>
    <col min="8732" max="8732" width="34.85546875" style="2" customWidth="1"/>
    <col min="8733" max="8733" width="69.28515625" style="2" customWidth="1"/>
    <col min="8734" max="8960" width="11.42578125" style="2"/>
    <col min="8961" max="8961" width="24.42578125" style="2" customWidth="1"/>
    <col min="8962" max="8962" width="21.7109375" style="2" customWidth="1"/>
    <col min="8963" max="8963" width="19.85546875" style="2" customWidth="1"/>
    <col min="8964" max="8964" width="19.7109375" style="2" customWidth="1"/>
    <col min="8965" max="8965" width="5.5703125" style="2" customWidth="1"/>
    <col min="8966" max="8966" width="22.7109375" style="2" customWidth="1"/>
    <col min="8967" max="8968" width="18" style="2" customWidth="1"/>
    <col min="8969" max="8969" width="19.7109375" style="2" customWidth="1"/>
    <col min="8970" max="8970" width="23.140625" style="2" customWidth="1"/>
    <col min="8971" max="8971" width="17.28515625" style="2" customWidth="1"/>
    <col min="8972" max="8972" width="16.28515625" style="2" customWidth="1"/>
    <col min="8973" max="8973" width="15.42578125" style="2" customWidth="1"/>
    <col min="8974" max="8974" width="22.5703125" style="2" customWidth="1"/>
    <col min="8975" max="8975" width="8.28515625" style="2" customWidth="1"/>
    <col min="8976" max="8976" width="8.5703125" style="2" customWidth="1"/>
    <col min="8977" max="8977" width="8" style="2" customWidth="1"/>
    <col min="8978" max="8978" width="8.42578125" style="2" customWidth="1"/>
    <col min="8979" max="8979" width="22.140625" style="2" customWidth="1"/>
    <col min="8980" max="8980" width="4.28515625" style="2" customWidth="1"/>
    <col min="8981" max="8981" width="11" style="2" customWidth="1"/>
    <col min="8982" max="8982" width="9.140625" style="2" customWidth="1"/>
    <col min="8983" max="8983" width="8.85546875" style="2" customWidth="1"/>
    <col min="8984" max="8984" width="8.7109375" style="2" customWidth="1"/>
    <col min="8985" max="8985" width="14.85546875" style="2" customWidth="1"/>
    <col min="8986" max="8986" width="55.42578125" style="2" customWidth="1"/>
    <col min="8987" max="8987" width="35.5703125" style="2" customWidth="1"/>
    <col min="8988" max="8988" width="34.85546875" style="2" customWidth="1"/>
    <col min="8989" max="8989" width="69.28515625" style="2" customWidth="1"/>
    <col min="8990" max="9216" width="11.42578125" style="2"/>
    <col min="9217" max="9217" width="24.42578125" style="2" customWidth="1"/>
    <col min="9218" max="9218" width="21.7109375" style="2" customWidth="1"/>
    <col min="9219" max="9219" width="19.85546875" style="2" customWidth="1"/>
    <col min="9220" max="9220" width="19.7109375" style="2" customWidth="1"/>
    <col min="9221" max="9221" width="5.5703125" style="2" customWidth="1"/>
    <col min="9222" max="9222" width="22.7109375" style="2" customWidth="1"/>
    <col min="9223" max="9224" width="18" style="2" customWidth="1"/>
    <col min="9225" max="9225" width="19.7109375" style="2" customWidth="1"/>
    <col min="9226" max="9226" width="23.140625" style="2" customWidth="1"/>
    <col min="9227" max="9227" width="17.28515625" style="2" customWidth="1"/>
    <col min="9228" max="9228" width="16.28515625" style="2" customWidth="1"/>
    <col min="9229" max="9229" width="15.42578125" style="2" customWidth="1"/>
    <col min="9230" max="9230" width="22.5703125" style="2" customWidth="1"/>
    <col min="9231" max="9231" width="8.28515625" style="2" customWidth="1"/>
    <col min="9232" max="9232" width="8.5703125" style="2" customWidth="1"/>
    <col min="9233" max="9233" width="8" style="2" customWidth="1"/>
    <col min="9234" max="9234" width="8.42578125" style="2" customWidth="1"/>
    <col min="9235" max="9235" width="22.140625" style="2" customWidth="1"/>
    <col min="9236" max="9236" width="4.28515625" style="2" customWidth="1"/>
    <col min="9237" max="9237" width="11" style="2" customWidth="1"/>
    <col min="9238" max="9238" width="9.140625" style="2" customWidth="1"/>
    <col min="9239" max="9239" width="8.85546875" style="2" customWidth="1"/>
    <col min="9240" max="9240" width="8.7109375" style="2" customWidth="1"/>
    <col min="9241" max="9241" width="14.85546875" style="2" customWidth="1"/>
    <col min="9242" max="9242" width="55.42578125" style="2" customWidth="1"/>
    <col min="9243" max="9243" width="35.5703125" style="2" customWidth="1"/>
    <col min="9244" max="9244" width="34.85546875" style="2" customWidth="1"/>
    <col min="9245" max="9245" width="69.28515625" style="2" customWidth="1"/>
    <col min="9246" max="9472" width="11.42578125" style="2"/>
    <col min="9473" max="9473" width="24.42578125" style="2" customWidth="1"/>
    <col min="9474" max="9474" width="21.7109375" style="2" customWidth="1"/>
    <col min="9475" max="9475" width="19.85546875" style="2" customWidth="1"/>
    <col min="9476" max="9476" width="19.7109375" style="2" customWidth="1"/>
    <col min="9477" max="9477" width="5.5703125" style="2" customWidth="1"/>
    <col min="9478" max="9478" width="22.7109375" style="2" customWidth="1"/>
    <col min="9479" max="9480" width="18" style="2" customWidth="1"/>
    <col min="9481" max="9481" width="19.7109375" style="2" customWidth="1"/>
    <col min="9482" max="9482" width="23.140625" style="2" customWidth="1"/>
    <col min="9483" max="9483" width="17.28515625" style="2" customWidth="1"/>
    <col min="9484" max="9484" width="16.28515625" style="2" customWidth="1"/>
    <col min="9485" max="9485" width="15.42578125" style="2" customWidth="1"/>
    <col min="9486" max="9486" width="22.5703125" style="2" customWidth="1"/>
    <col min="9487" max="9487" width="8.28515625" style="2" customWidth="1"/>
    <col min="9488" max="9488" width="8.5703125" style="2" customWidth="1"/>
    <col min="9489" max="9489" width="8" style="2" customWidth="1"/>
    <col min="9490" max="9490" width="8.42578125" style="2" customWidth="1"/>
    <col min="9491" max="9491" width="22.140625" style="2" customWidth="1"/>
    <col min="9492" max="9492" width="4.28515625" style="2" customWidth="1"/>
    <col min="9493" max="9493" width="11" style="2" customWidth="1"/>
    <col min="9494" max="9494" width="9.140625" style="2" customWidth="1"/>
    <col min="9495" max="9495" width="8.85546875" style="2" customWidth="1"/>
    <col min="9496" max="9496" width="8.7109375" style="2" customWidth="1"/>
    <col min="9497" max="9497" width="14.85546875" style="2" customWidth="1"/>
    <col min="9498" max="9498" width="55.42578125" style="2" customWidth="1"/>
    <col min="9499" max="9499" width="35.5703125" style="2" customWidth="1"/>
    <col min="9500" max="9500" width="34.85546875" style="2" customWidth="1"/>
    <col min="9501" max="9501" width="69.28515625" style="2" customWidth="1"/>
    <col min="9502" max="9728" width="11.42578125" style="2"/>
    <col min="9729" max="9729" width="24.42578125" style="2" customWidth="1"/>
    <col min="9730" max="9730" width="21.7109375" style="2" customWidth="1"/>
    <col min="9731" max="9731" width="19.85546875" style="2" customWidth="1"/>
    <col min="9732" max="9732" width="19.7109375" style="2" customWidth="1"/>
    <col min="9733" max="9733" width="5.5703125" style="2" customWidth="1"/>
    <col min="9734" max="9734" width="22.7109375" style="2" customWidth="1"/>
    <col min="9735" max="9736" width="18" style="2" customWidth="1"/>
    <col min="9737" max="9737" width="19.7109375" style="2" customWidth="1"/>
    <col min="9738" max="9738" width="23.140625" style="2" customWidth="1"/>
    <col min="9739" max="9739" width="17.28515625" style="2" customWidth="1"/>
    <col min="9740" max="9740" width="16.28515625" style="2" customWidth="1"/>
    <col min="9741" max="9741" width="15.42578125" style="2" customWidth="1"/>
    <col min="9742" max="9742" width="22.5703125" style="2" customWidth="1"/>
    <col min="9743" max="9743" width="8.28515625" style="2" customWidth="1"/>
    <col min="9744" max="9744" width="8.5703125" style="2" customWidth="1"/>
    <col min="9745" max="9745" width="8" style="2" customWidth="1"/>
    <col min="9746" max="9746" width="8.42578125" style="2" customWidth="1"/>
    <col min="9747" max="9747" width="22.140625" style="2" customWidth="1"/>
    <col min="9748" max="9748" width="4.28515625" style="2" customWidth="1"/>
    <col min="9749" max="9749" width="11" style="2" customWidth="1"/>
    <col min="9750" max="9750" width="9.140625" style="2" customWidth="1"/>
    <col min="9751" max="9751" width="8.85546875" style="2" customWidth="1"/>
    <col min="9752" max="9752" width="8.7109375" style="2" customWidth="1"/>
    <col min="9753" max="9753" width="14.85546875" style="2" customWidth="1"/>
    <col min="9754" max="9754" width="55.42578125" style="2" customWidth="1"/>
    <col min="9755" max="9755" width="35.5703125" style="2" customWidth="1"/>
    <col min="9756" max="9756" width="34.85546875" style="2" customWidth="1"/>
    <col min="9757" max="9757" width="69.28515625" style="2" customWidth="1"/>
    <col min="9758" max="9984" width="11.42578125" style="2"/>
    <col min="9985" max="9985" width="24.42578125" style="2" customWidth="1"/>
    <col min="9986" max="9986" width="21.7109375" style="2" customWidth="1"/>
    <col min="9987" max="9987" width="19.85546875" style="2" customWidth="1"/>
    <col min="9988" max="9988" width="19.7109375" style="2" customWidth="1"/>
    <col min="9989" max="9989" width="5.5703125" style="2" customWidth="1"/>
    <col min="9990" max="9990" width="22.7109375" style="2" customWidth="1"/>
    <col min="9991" max="9992" width="18" style="2" customWidth="1"/>
    <col min="9993" max="9993" width="19.7109375" style="2" customWidth="1"/>
    <col min="9994" max="9994" width="23.140625" style="2" customWidth="1"/>
    <col min="9995" max="9995" width="17.28515625" style="2" customWidth="1"/>
    <col min="9996" max="9996" width="16.28515625" style="2" customWidth="1"/>
    <col min="9997" max="9997" width="15.42578125" style="2" customWidth="1"/>
    <col min="9998" max="9998" width="22.5703125" style="2" customWidth="1"/>
    <col min="9999" max="9999" width="8.28515625" style="2" customWidth="1"/>
    <col min="10000" max="10000" width="8.5703125" style="2" customWidth="1"/>
    <col min="10001" max="10001" width="8" style="2" customWidth="1"/>
    <col min="10002" max="10002" width="8.42578125" style="2" customWidth="1"/>
    <col min="10003" max="10003" width="22.140625" style="2" customWidth="1"/>
    <col min="10004" max="10004" width="4.28515625" style="2" customWidth="1"/>
    <col min="10005" max="10005" width="11" style="2" customWidth="1"/>
    <col min="10006" max="10006" width="9.140625" style="2" customWidth="1"/>
    <col min="10007" max="10007" width="8.85546875" style="2" customWidth="1"/>
    <col min="10008" max="10008" width="8.7109375" style="2" customWidth="1"/>
    <col min="10009" max="10009" width="14.85546875" style="2" customWidth="1"/>
    <col min="10010" max="10010" width="55.42578125" style="2" customWidth="1"/>
    <col min="10011" max="10011" width="35.5703125" style="2" customWidth="1"/>
    <col min="10012" max="10012" width="34.85546875" style="2" customWidth="1"/>
    <col min="10013" max="10013" width="69.28515625" style="2" customWidth="1"/>
    <col min="10014" max="10240" width="11.42578125" style="2"/>
    <col min="10241" max="10241" width="24.42578125" style="2" customWidth="1"/>
    <col min="10242" max="10242" width="21.7109375" style="2" customWidth="1"/>
    <col min="10243" max="10243" width="19.85546875" style="2" customWidth="1"/>
    <col min="10244" max="10244" width="19.7109375" style="2" customWidth="1"/>
    <col min="10245" max="10245" width="5.5703125" style="2" customWidth="1"/>
    <col min="10246" max="10246" width="22.7109375" style="2" customWidth="1"/>
    <col min="10247" max="10248" width="18" style="2" customWidth="1"/>
    <col min="10249" max="10249" width="19.7109375" style="2" customWidth="1"/>
    <col min="10250" max="10250" width="23.140625" style="2" customWidth="1"/>
    <col min="10251" max="10251" width="17.28515625" style="2" customWidth="1"/>
    <col min="10252" max="10252" width="16.28515625" style="2" customWidth="1"/>
    <col min="10253" max="10253" width="15.42578125" style="2" customWidth="1"/>
    <col min="10254" max="10254" width="22.5703125" style="2" customWidth="1"/>
    <col min="10255" max="10255" width="8.28515625" style="2" customWidth="1"/>
    <col min="10256" max="10256" width="8.5703125" style="2" customWidth="1"/>
    <col min="10257" max="10257" width="8" style="2" customWidth="1"/>
    <col min="10258" max="10258" width="8.42578125" style="2" customWidth="1"/>
    <col min="10259" max="10259" width="22.140625" style="2" customWidth="1"/>
    <col min="10260" max="10260" width="4.28515625" style="2" customWidth="1"/>
    <col min="10261" max="10261" width="11" style="2" customWidth="1"/>
    <col min="10262" max="10262" width="9.140625" style="2" customWidth="1"/>
    <col min="10263" max="10263" width="8.85546875" style="2" customWidth="1"/>
    <col min="10264" max="10264" width="8.7109375" style="2" customWidth="1"/>
    <col min="10265" max="10265" width="14.85546875" style="2" customWidth="1"/>
    <col min="10266" max="10266" width="55.42578125" style="2" customWidth="1"/>
    <col min="10267" max="10267" width="35.5703125" style="2" customWidth="1"/>
    <col min="10268" max="10268" width="34.85546875" style="2" customWidth="1"/>
    <col min="10269" max="10269" width="69.28515625" style="2" customWidth="1"/>
    <col min="10270" max="10496" width="11.42578125" style="2"/>
    <col min="10497" max="10497" width="24.42578125" style="2" customWidth="1"/>
    <col min="10498" max="10498" width="21.7109375" style="2" customWidth="1"/>
    <col min="10499" max="10499" width="19.85546875" style="2" customWidth="1"/>
    <col min="10500" max="10500" width="19.7109375" style="2" customWidth="1"/>
    <col min="10501" max="10501" width="5.5703125" style="2" customWidth="1"/>
    <col min="10502" max="10502" width="22.7109375" style="2" customWidth="1"/>
    <col min="10503" max="10504" width="18" style="2" customWidth="1"/>
    <col min="10505" max="10505" width="19.7109375" style="2" customWidth="1"/>
    <col min="10506" max="10506" width="23.140625" style="2" customWidth="1"/>
    <col min="10507" max="10507" width="17.28515625" style="2" customWidth="1"/>
    <col min="10508" max="10508" width="16.28515625" style="2" customWidth="1"/>
    <col min="10509" max="10509" width="15.42578125" style="2" customWidth="1"/>
    <col min="10510" max="10510" width="22.5703125" style="2" customWidth="1"/>
    <col min="10511" max="10511" width="8.28515625" style="2" customWidth="1"/>
    <col min="10512" max="10512" width="8.5703125" style="2" customWidth="1"/>
    <col min="10513" max="10513" width="8" style="2" customWidth="1"/>
    <col min="10514" max="10514" width="8.42578125" style="2" customWidth="1"/>
    <col min="10515" max="10515" width="22.140625" style="2" customWidth="1"/>
    <col min="10516" max="10516" width="4.28515625" style="2" customWidth="1"/>
    <col min="10517" max="10517" width="11" style="2" customWidth="1"/>
    <col min="10518" max="10518" width="9.140625" style="2" customWidth="1"/>
    <col min="10519" max="10519" width="8.85546875" style="2" customWidth="1"/>
    <col min="10520" max="10520" width="8.7109375" style="2" customWidth="1"/>
    <col min="10521" max="10521" width="14.85546875" style="2" customWidth="1"/>
    <col min="10522" max="10522" width="55.42578125" style="2" customWidth="1"/>
    <col min="10523" max="10523" width="35.5703125" style="2" customWidth="1"/>
    <col min="10524" max="10524" width="34.85546875" style="2" customWidth="1"/>
    <col min="10525" max="10525" width="69.28515625" style="2" customWidth="1"/>
    <col min="10526" max="10752" width="11.42578125" style="2"/>
    <col min="10753" max="10753" width="24.42578125" style="2" customWidth="1"/>
    <col min="10754" max="10754" width="21.7109375" style="2" customWidth="1"/>
    <col min="10755" max="10755" width="19.85546875" style="2" customWidth="1"/>
    <col min="10756" max="10756" width="19.7109375" style="2" customWidth="1"/>
    <col min="10757" max="10757" width="5.5703125" style="2" customWidth="1"/>
    <col min="10758" max="10758" width="22.7109375" style="2" customWidth="1"/>
    <col min="10759" max="10760" width="18" style="2" customWidth="1"/>
    <col min="10761" max="10761" width="19.7109375" style="2" customWidth="1"/>
    <col min="10762" max="10762" width="23.140625" style="2" customWidth="1"/>
    <col min="10763" max="10763" width="17.28515625" style="2" customWidth="1"/>
    <col min="10764" max="10764" width="16.28515625" style="2" customWidth="1"/>
    <col min="10765" max="10765" width="15.42578125" style="2" customWidth="1"/>
    <col min="10766" max="10766" width="22.5703125" style="2" customWidth="1"/>
    <col min="10767" max="10767" width="8.28515625" style="2" customWidth="1"/>
    <col min="10768" max="10768" width="8.5703125" style="2" customWidth="1"/>
    <col min="10769" max="10769" width="8" style="2" customWidth="1"/>
    <col min="10770" max="10770" width="8.42578125" style="2" customWidth="1"/>
    <col min="10771" max="10771" width="22.140625" style="2" customWidth="1"/>
    <col min="10772" max="10772" width="4.28515625" style="2" customWidth="1"/>
    <col min="10773" max="10773" width="11" style="2" customWidth="1"/>
    <col min="10774" max="10774" width="9.140625" style="2" customWidth="1"/>
    <col min="10775" max="10775" width="8.85546875" style="2" customWidth="1"/>
    <col min="10776" max="10776" width="8.7109375" style="2" customWidth="1"/>
    <col min="10777" max="10777" width="14.85546875" style="2" customWidth="1"/>
    <col min="10778" max="10778" width="55.42578125" style="2" customWidth="1"/>
    <col min="10779" max="10779" width="35.5703125" style="2" customWidth="1"/>
    <col min="10780" max="10780" width="34.85546875" style="2" customWidth="1"/>
    <col min="10781" max="10781" width="69.28515625" style="2" customWidth="1"/>
    <col min="10782" max="11008" width="11.42578125" style="2"/>
    <col min="11009" max="11009" width="24.42578125" style="2" customWidth="1"/>
    <col min="11010" max="11010" width="21.7109375" style="2" customWidth="1"/>
    <col min="11011" max="11011" width="19.85546875" style="2" customWidth="1"/>
    <col min="11012" max="11012" width="19.7109375" style="2" customWidth="1"/>
    <col min="11013" max="11013" width="5.5703125" style="2" customWidth="1"/>
    <col min="11014" max="11014" width="22.7109375" style="2" customWidth="1"/>
    <col min="11015" max="11016" width="18" style="2" customWidth="1"/>
    <col min="11017" max="11017" width="19.7109375" style="2" customWidth="1"/>
    <col min="11018" max="11018" width="23.140625" style="2" customWidth="1"/>
    <col min="11019" max="11019" width="17.28515625" style="2" customWidth="1"/>
    <col min="11020" max="11020" width="16.28515625" style="2" customWidth="1"/>
    <col min="11021" max="11021" width="15.42578125" style="2" customWidth="1"/>
    <col min="11022" max="11022" width="22.5703125" style="2" customWidth="1"/>
    <col min="11023" max="11023" width="8.28515625" style="2" customWidth="1"/>
    <col min="11024" max="11024" width="8.5703125" style="2" customWidth="1"/>
    <col min="11025" max="11025" width="8" style="2" customWidth="1"/>
    <col min="11026" max="11026" width="8.42578125" style="2" customWidth="1"/>
    <col min="11027" max="11027" width="22.140625" style="2" customWidth="1"/>
    <col min="11028" max="11028" width="4.28515625" style="2" customWidth="1"/>
    <col min="11029" max="11029" width="11" style="2" customWidth="1"/>
    <col min="11030" max="11030" width="9.140625" style="2" customWidth="1"/>
    <col min="11031" max="11031" width="8.85546875" style="2" customWidth="1"/>
    <col min="11032" max="11032" width="8.7109375" style="2" customWidth="1"/>
    <col min="11033" max="11033" width="14.85546875" style="2" customWidth="1"/>
    <col min="11034" max="11034" width="55.42578125" style="2" customWidth="1"/>
    <col min="11035" max="11035" width="35.5703125" style="2" customWidth="1"/>
    <col min="11036" max="11036" width="34.85546875" style="2" customWidth="1"/>
    <col min="11037" max="11037" width="69.28515625" style="2" customWidth="1"/>
    <col min="11038" max="11264" width="11.42578125" style="2"/>
    <col min="11265" max="11265" width="24.42578125" style="2" customWidth="1"/>
    <col min="11266" max="11266" width="21.7109375" style="2" customWidth="1"/>
    <col min="11267" max="11267" width="19.85546875" style="2" customWidth="1"/>
    <col min="11268" max="11268" width="19.7109375" style="2" customWidth="1"/>
    <col min="11269" max="11269" width="5.5703125" style="2" customWidth="1"/>
    <col min="11270" max="11270" width="22.7109375" style="2" customWidth="1"/>
    <col min="11271" max="11272" width="18" style="2" customWidth="1"/>
    <col min="11273" max="11273" width="19.7109375" style="2" customWidth="1"/>
    <col min="11274" max="11274" width="23.140625" style="2" customWidth="1"/>
    <col min="11275" max="11275" width="17.28515625" style="2" customWidth="1"/>
    <col min="11276" max="11276" width="16.28515625" style="2" customWidth="1"/>
    <col min="11277" max="11277" width="15.42578125" style="2" customWidth="1"/>
    <col min="11278" max="11278" width="22.5703125" style="2" customWidth="1"/>
    <col min="11279" max="11279" width="8.28515625" style="2" customWidth="1"/>
    <col min="11280" max="11280" width="8.5703125" style="2" customWidth="1"/>
    <col min="11281" max="11281" width="8" style="2" customWidth="1"/>
    <col min="11282" max="11282" width="8.42578125" style="2" customWidth="1"/>
    <col min="11283" max="11283" width="22.140625" style="2" customWidth="1"/>
    <col min="11284" max="11284" width="4.28515625" style="2" customWidth="1"/>
    <col min="11285" max="11285" width="11" style="2" customWidth="1"/>
    <col min="11286" max="11286" width="9.140625" style="2" customWidth="1"/>
    <col min="11287" max="11287" width="8.85546875" style="2" customWidth="1"/>
    <col min="11288" max="11288" width="8.7109375" style="2" customWidth="1"/>
    <col min="11289" max="11289" width="14.85546875" style="2" customWidth="1"/>
    <col min="11290" max="11290" width="55.42578125" style="2" customWidth="1"/>
    <col min="11291" max="11291" width="35.5703125" style="2" customWidth="1"/>
    <col min="11292" max="11292" width="34.85546875" style="2" customWidth="1"/>
    <col min="11293" max="11293" width="69.28515625" style="2" customWidth="1"/>
    <col min="11294" max="11520" width="11.42578125" style="2"/>
    <col min="11521" max="11521" width="24.42578125" style="2" customWidth="1"/>
    <col min="11522" max="11522" width="21.7109375" style="2" customWidth="1"/>
    <col min="11523" max="11523" width="19.85546875" style="2" customWidth="1"/>
    <col min="11524" max="11524" width="19.7109375" style="2" customWidth="1"/>
    <col min="11525" max="11525" width="5.5703125" style="2" customWidth="1"/>
    <col min="11526" max="11526" width="22.7109375" style="2" customWidth="1"/>
    <col min="11527" max="11528" width="18" style="2" customWidth="1"/>
    <col min="11529" max="11529" width="19.7109375" style="2" customWidth="1"/>
    <col min="11530" max="11530" width="23.140625" style="2" customWidth="1"/>
    <col min="11531" max="11531" width="17.28515625" style="2" customWidth="1"/>
    <col min="11532" max="11532" width="16.28515625" style="2" customWidth="1"/>
    <col min="11533" max="11533" width="15.42578125" style="2" customWidth="1"/>
    <col min="11534" max="11534" width="22.5703125" style="2" customWidth="1"/>
    <col min="11535" max="11535" width="8.28515625" style="2" customWidth="1"/>
    <col min="11536" max="11536" width="8.5703125" style="2" customWidth="1"/>
    <col min="11537" max="11537" width="8" style="2" customWidth="1"/>
    <col min="11538" max="11538" width="8.42578125" style="2" customWidth="1"/>
    <col min="11539" max="11539" width="22.140625" style="2" customWidth="1"/>
    <col min="11540" max="11540" width="4.28515625" style="2" customWidth="1"/>
    <col min="11541" max="11541" width="11" style="2" customWidth="1"/>
    <col min="11542" max="11542" width="9.140625" style="2" customWidth="1"/>
    <col min="11543" max="11543" width="8.85546875" style="2" customWidth="1"/>
    <col min="11544" max="11544" width="8.7109375" style="2" customWidth="1"/>
    <col min="11545" max="11545" width="14.85546875" style="2" customWidth="1"/>
    <col min="11546" max="11546" width="55.42578125" style="2" customWidth="1"/>
    <col min="11547" max="11547" width="35.5703125" style="2" customWidth="1"/>
    <col min="11548" max="11548" width="34.85546875" style="2" customWidth="1"/>
    <col min="11549" max="11549" width="69.28515625" style="2" customWidth="1"/>
    <col min="11550" max="11776" width="11.42578125" style="2"/>
    <col min="11777" max="11777" width="24.42578125" style="2" customWidth="1"/>
    <col min="11778" max="11778" width="21.7109375" style="2" customWidth="1"/>
    <col min="11779" max="11779" width="19.85546875" style="2" customWidth="1"/>
    <col min="11780" max="11780" width="19.7109375" style="2" customWidth="1"/>
    <col min="11781" max="11781" width="5.5703125" style="2" customWidth="1"/>
    <col min="11782" max="11782" width="22.7109375" style="2" customWidth="1"/>
    <col min="11783" max="11784" width="18" style="2" customWidth="1"/>
    <col min="11785" max="11785" width="19.7109375" style="2" customWidth="1"/>
    <col min="11786" max="11786" width="23.140625" style="2" customWidth="1"/>
    <col min="11787" max="11787" width="17.28515625" style="2" customWidth="1"/>
    <col min="11788" max="11788" width="16.28515625" style="2" customWidth="1"/>
    <col min="11789" max="11789" width="15.42578125" style="2" customWidth="1"/>
    <col min="11790" max="11790" width="22.5703125" style="2" customWidth="1"/>
    <col min="11791" max="11791" width="8.28515625" style="2" customWidth="1"/>
    <col min="11792" max="11792" width="8.5703125" style="2" customWidth="1"/>
    <col min="11793" max="11793" width="8" style="2" customWidth="1"/>
    <col min="11794" max="11794" width="8.42578125" style="2" customWidth="1"/>
    <col min="11795" max="11795" width="22.140625" style="2" customWidth="1"/>
    <col min="11796" max="11796" width="4.28515625" style="2" customWidth="1"/>
    <col min="11797" max="11797" width="11" style="2" customWidth="1"/>
    <col min="11798" max="11798" width="9.140625" style="2" customWidth="1"/>
    <col min="11799" max="11799" width="8.85546875" style="2" customWidth="1"/>
    <col min="11800" max="11800" width="8.7109375" style="2" customWidth="1"/>
    <col min="11801" max="11801" width="14.85546875" style="2" customWidth="1"/>
    <col min="11802" max="11802" width="55.42578125" style="2" customWidth="1"/>
    <col min="11803" max="11803" width="35.5703125" style="2" customWidth="1"/>
    <col min="11804" max="11804" width="34.85546875" style="2" customWidth="1"/>
    <col min="11805" max="11805" width="69.28515625" style="2" customWidth="1"/>
    <col min="11806" max="12032" width="11.42578125" style="2"/>
    <col min="12033" max="12033" width="24.42578125" style="2" customWidth="1"/>
    <col min="12034" max="12034" width="21.7109375" style="2" customWidth="1"/>
    <col min="12035" max="12035" width="19.85546875" style="2" customWidth="1"/>
    <col min="12036" max="12036" width="19.7109375" style="2" customWidth="1"/>
    <col min="12037" max="12037" width="5.5703125" style="2" customWidth="1"/>
    <col min="12038" max="12038" width="22.7109375" style="2" customWidth="1"/>
    <col min="12039" max="12040" width="18" style="2" customWidth="1"/>
    <col min="12041" max="12041" width="19.7109375" style="2" customWidth="1"/>
    <col min="12042" max="12042" width="23.140625" style="2" customWidth="1"/>
    <col min="12043" max="12043" width="17.28515625" style="2" customWidth="1"/>
    <col min="12044" max="12044" width="16.28515625" style="2" customWidth="1"/>
    <col min="12045" max="12045" width="15.42578125" style="2" customWidth="1"/>
    <col min="12046" max="12046" width="22.5703125" style="2" customWidth="1"/>
    <col min="12047" max="12047" width="8.28515625" style="2" customWidth="1"/>
    <col min="12048" max="12048" width="8.5703125" style="2" customWidth="1"/>
    <col min="12049" max="12049" width="8" style="2" customWidth="1"/>
    <col min="12050" max="12050" width="8.42578125" style="2" customWidth="1"/>
    <col min="12051" max="12051" width="22.140625" style="2" customWidth="1"/>
    <col min="12052" max="12052" width="4.28515625" style="2" customWidth="1"/>
    <col min="12053" max="12053" width="11" style="2" customWidth="1"/>
    <col min="12054" max="12054" width="9.140625" style="2" customWidth="1"/>
    <col min="12055" max="12055" width="8.85546875" style="2" customWidth="1"/>
    <col min="12056" max="12056" width="8.7109375" style="2" customWidth="1"/>
    <col min="12057" max="12057" width="14.85546875" style="2" customWidth="1"/>
    <col min="12058" max="12058" width="55.42578125" style="2" customWidth="1"/>
    <col min="12059" max="12059" width="35.5703125" style="2" customWidth="1"/>
    <col min="12060" max="12060" width="34.85546875" style="2" customWidth="1"/>
    <col min="12061" max="12061" width="69.28515625" style="2" customWidth="1"/>
    <col min="12062" max="12288" width="11.42578125" style="2"/>
    <col min="12289" max="12289" width="24.42578125" style="2" customWidth="1"/>
    <col min="12290" max="12290" width="21.7109375" style="2" customWidth="1"/>
    <col min="12291" max="12291" width="19.85546875" style="2" customWidth="1"/>
    <col min="12292" max="12292" width="19.7109375" style="2" customWidth="1"/>
    <col min="12293" max="12293" width="5.5703125" style="2" customWidth="1"/>
    <col min="12294" max="12294" width="22.7109375" style="2" customWidth="1"/>
    <col min="12295" max="12296" width="18" style="2" customWidth="1"/>
    <col min="12297" max="12297" width="19.7109375" style="2" customWidth="1"/>
    <col min="12298" max="12298" width="23.140625" style="2" customWidth="1"/>
    <col min="12299" max="12299" width="17.28515625" style="2" customWidth="1"/>
    <col min="12300" max="12300" width="16.28515625" style="2" customWidth="1"/>
    <col min="12301" max="12301" width="15.42578125" style="2" customWidth="1"/>
    <col min="12302" max="12302" width="22.5703125" style="2" customWidth="1"/>
    <col min="12303" max="12303" width="8.28515625" style="2" customWidth="1"/>
    <col min="12304" max="12304" width="8.5703125" style="2" customWidth="1"/>
    <col min="12305" max="12305" width="8" style="2" customWidth="1"/>
    <col min="12306" max="12306" width="8.42578125" style="2" customWidth="1"/>
    <col min="12307" max="12307" width="22.140625" style="2" customWidth="1"/>
    <col min="12308" max="12308" width="4.28515625" style="2" customWidth="1"/>
    <col min="12309" max="12309" width="11" style="2" customWidth="1"/>
    <col min="12310" max="12310" width="9.140625" style="2" customWidth="1"/>
    <col min="12311" max="12311" width="8.85546875" style="2" customWidth="1"/>
    <col min="12312" max="12312" width="8.7109375" style="2" customWidth="1"/>
    <col min="12313" max="12313" width="14.85546875" style="2" customWidth="1"/>
    <col min="12314" max="12314" width="55.42578125" style="2" customWidth="1"/>
    <col min="12315" max="12315" width="35.5703125" style="2" customWidth="1"/>
    <col min="12316" max="12316" width="34.85546875" style="2" customWidth="1"/>
    <col min="12317" max="12317" width="69.28515625" style="2" customWidth="1"/>
    <col min="12318" max="12544" width="11.42578125" style="2"/>
    <col min="12545" max="12545" width="24.42578125" style="2" customWidth="1"/>
    <col min="12546" max="12546" width="21.7109375" style="2" customWidth="1"/>
    <col min="12547" max="12547" width="19.85546875" style="2" customWidth="1"/>
    <col min="12548" max="12548" width="19.7109375" style="2" customWidth="1"/>
    <col min="12549" max="12549" width="5.5703125" style="2" customWidth="1"/>
    <col min="12550" max="12550" width="22.7109375" style="2" customWidth="1"/>
    <col min="12551" max="12552" width="18" style="2" customWidth="1"/>
    <col min="12553" max="12553" width="19.7109375" style="2" customWidth="1"/>
    <col min="12554" max="12554" width="23.140625" style="2" customWidth="1"/>
    <col min="12555" max="12555" width="17.28515625" style="2" customWidth="1"/>
    <col min="12556" max="12556" width="16.28515625" style="2" customWidth="1"/>
    <col min="12557" max="12557" width="15.42578125" style="2" customWidth="1"/>
    <col min="12558" max="12558" width="22.5703125" style="2" customWidth="1"/>
    <col min="12559" max="12559" width="8.28515625" style="2" customWidth="1"/>
    <col min="12560" max="12560" width="8.5703125" style="2" customWidth="1"/>
    <col min="12561" max="12561" width="8" style="2" customWidth="1"/>
    <col min="12562" max="12562" width="8.42578125" style="2" customWidth="1"/>
    <col min="12563" max="12563" width="22.140625" style="2" customWidth="1"/>
    <col min="12564" max="12564" width="4.28515625" style="2" customWidth="1"/>
    <col min="12565" max="12565" width="11" style="2" customWidth="1"/>
    <col min="12566" max="12566" width="9.140625" style="2" customWidth="1"/>
    <col min="12567" max="12567" width="8.85546875" style="2" customWidth="1"/>
    <col min="12568" max="12568" width="8.7109375" style="2" customWidth="1"/>
    <col min="12569" max="12569" width="14.85546875" style="2" customWidth="1"/>
    <col min="12570" max="12570" width="55.42578125" style="2" customWidth="1"/>
    <col min="12571" max="12571" width="35.5703125" style="2" customWidth="1"/>
    <col min="12572" max="12572" width="34.85546875" style="2" customWidth="1"/>
    <col min="12573" max="12573" width="69.28515625" style="2" customWidth="1"/>
    <col min="12574" max="12800" width="11.42578125" style="2"/>
    <col min="12801" max="12801" width="24.42578125" style="2" customWidth="1"/>
    <col min="12802" max="12802" width="21.7109375" style="2" customWidth="1"/>
    <col min="12803" max="12803" width="19.85546875" style="2" customWidth="1"/>
    <col min="12804" max="12804" width="19.7109375" style="2" customWidth="1"/>
    <col min="12805" max="12805" width="5.5703125" style="2" customWidth="1"/>
    <col min="12806" max="12806" width="22.7109375" style="2" customWidth="1"/>
    <col min="12807" max="12808" width="18" style="2" customWidth="1"/>
    <col min="12809" max="12809" width="19.7109375" style="2" customWidth="1"/>
    <col min="12810" max="12810" width="23.140625" style="2" customWidth="1"/>
    <col min="12811" max="12811" width="17.28515625" style="2" customWidth="1"/>
    <col min="12812" max="12812" width="16.28515625" style="2" customWidth="1"/>
    <col min="12813" max="12813" width="15.42578125" style="2" customWidth="1"/>
    <col min="12814" max="12814" width="22.5703125" style="2" customWidth="1"/>
    <col min="12815" max="12815" width="8.28515625" style="2" customWidth="1"/>
    <col min="12816" max="12816" width="8.5703125" style="2" customWidth="1"/>
    <col min="12817" max="12817" width="8" style="2" customWidth="1"/>
    <col min="12818" max="12818" width="8.42578125" style="2" customWidth="1"/>
    <col min="12819" max="12819" width="22.140625" style="2" customWidth="1"/>
    <col min="12820" max="12820" width="4.28515625" style="2" customWidth="1"/>
    <col min="12821" max="12821" width="11" style="2" customWidth="1"/>
    <col min="12822" max="12822" width="9.140625" style="2" customWidth="1"/>
    <col min="12823" max="12823" width="8.85546875" style="2" customWidth="1"/>
    <col min="12824" max="12824" width="8.7109375" style="2" customWidth="1"/>
    <col min="12825" max="12825" width="14.85546875" style="2" customWidth="1"/>
    <col min="12826" max="12826" width="55.42578125" style="2" customWidth="1"/>
    <col min="12827" max="12827" width="35.5703125" style="2" customWidth="1"/>
    <col min="12828" max="12828" width="34.85546875" style="2" customWidth="1"/>
    <col min="12829" max="12829" width="69.28515625" style="2" customWidth="1"/>
    <col min="12830" max="13056" width="11.42578125" style="2"/>
    <col min="13057" max="13057" width="24.42578125" style="2" customWidth="1"/>
    <col min="13058" max="13058" width="21.7109375" style="2" customWidth="1"/>
    <col min="13059" max="13059" width="19.85546875" style="2" customWidth="1"/>
    <col min="13060" max="13060" width="19.7109375" style="2" customWidth="1"/>
    <col min="13061" max="13061" width="5.5703125" style="2" customWidth="1"/>
    <col min="13062" max="13062" width="22.7109375" style="2" customWidth="1"/>
    <col min="13063" max="13064" width="18" style="2" customWidth="1"/>
    <col min="13065" max="13065" width="19.7109375" style="2" customWidth="1"/>
    <col min="13066" max="13066" width="23.140625" style="2" customWidth="1"/>
    <col min="13067" max="13067" width="17.28515625" style="2" customWidth="1"/>
    <col min="13068" max="13068" width="16.28515625" style="2" customWidth="1"/>
    <col min="13069" max="13069" width="15.42578125" style="2" customWidth="1"/>
    <col min="13070" max="13070" width="22.5703125" style="2" customWidth="1"/>
    <col min="13071" max="13071" width="8.28515625" style="2" customWidth="1"/>
    <col min="13072" max="13072" width="8.5703125" style="2" customWidth="1"/>
    <col min="13073" max="13073" width="8" style="2" customWidth="1"/>
    <col min="13074" max="13074" width="8.42578125" style="2" customWidth="1"/>
    <col min="13075" max="13075" width="22.140625" style="2" customWidth="1"/>
    <col min="13076" max="13076" width="4.28515625" style="2" customWidth="1"/>
    <col min="13077" max="13077" width="11" style="2" customWidth="1"/>
    <col min="13078" max="13078" width="9.140625" style="2" customWidth="1"/>
    <col min="13079" max="13079" width="8.85546875" style="2" customWidth="1"/>
    <col min="13080" max="13080" width="8.7109375" style="2" customWidth="1"/>
    <col min="13081" max="13081" width="14.85546875" style="2" customWidth="1"/>
    <col min="13082" max="13082" width="55.42578125" style="2" customWidth="1"/>
    <col min="13083" max="13083" width="35.5703125" style="2" customWidth="1"/>
    <col min="13084" max="13084" width="34.85546875" style="2" customWidth="1"/>
    <col min="13085" max="13085" width="69.28515625" style="2" customWidth="1"/>
    <col min="13086" max="13312" width="11.42578125" style="2"/>
    <col min="13313" max="13313" width="24.42578125" style="2" customWidth="1"/>
    <col min="13314" max="13314" width="21.7109375" style="2" customWidth="1"/>
    <col min="13315" max="13315" width="19.85546875" style="2" customWidth="1"/>
    <col min="13316" max="13316" width="19.7109375" style="2" customWidth="1"/>
    <col min="13317" max="13317" width="5.5703125" style="2" customWidth="1"/>
    <col min="13318" max="13318" width="22.7109375" style="2" customWidth="1"/>
    <col min="13319" max="13320" width="18" style="2" customWidth="1"/>
    <col min="13321" max="13321" width="19.7109375" style="2" customWidth="1"/>
    <col min="13322" max="13322" width="23.140625" style="2" customWidth="1"/>
    <col min="13323" max="13323" width="17.28515625" style="2" customWidth="1"/>
    <col min="13324" max="13324" width="16.28515625" style="2" customWidth="1"/>
    <col min="13325" max="13325" width="15.42578125" style="2" customWidth="1"/>
    <col min="13326" max="13326" width="22.5703125" style="2" customWidth="1"/>
    <col min="13327" max="13327" width="8.28515625" style="2" customWidth="1"/>
    <col min="13328" max="13328" width="8.5703125" style="2" customWidth="1"/>
    <col min="13329" max="13329" width="8" style="2" customWidth="1"/>
    <col min="13330" max="13330" width="8.42578125" style="2" customWidth="1"/>
    <col min="13331" max="13331" width="22.140625" style="2" customWidth="1"/>
    <col min="13332" max="13332" width="4.28515625" style="2" customWidth="1"/>
    <col min="13333" max="13333" width="11" style="2" customWidth="1"/>
    <col min="13334" max="13334" width="9.140625" style="2" customWidth="1"/>
    <col min="13335" max="13335" width="8.85546875" style="2" customWidth="1"/>
    <col min="13336" max="13336" width="8.7109375" style="2" customWidth="1"/>
    <col min="13337" max="13337" width="14.85546875" style="2" customWidth="1"/>
    <col min="13338" max="13338" width="55.42578125" style="2" customWidth="1"/>
    <col min="13339" max="13339" width="35.5703125" style="2" customWidth="1"/>
    <col min="13340" max="13340" width="34.85546875" style="2" customWidth="1"/>
    <col min="13341" max="13341" width="69.28515625" style="2" customWidth="1"/>
    <col min="13342" max="13568" width="11.42578125" style="2"/>
    <col min="13569" max="13569" width="24.42578125" style="2" customWidth="1"/>
    <col min="13570" max="13570" width="21.7109375" style="2" customWidth="1"/>
    <col min="13571" max="13571" width="19.85546875" style="2" customWidth="1"/>
    <col min="13572" max="13572" width="19.7109375" style="2" customWidth="1"/>
    <col min="13573" max="13573" width="5.5703125" style="2" customWidth="1"/>
    <col min="13574" max="13574" width="22.7109375" style="2" customWidth="1"/>
    <col min="13575" max="13576" width="18" style="2" customWidth="1"/>
    <col min="13577" max="13577" width="19.7109375" style="2" customWidth="1"/>
    <col min="13578" max="13578" width="23.140625" style="2" customWidth="1"/>
    <col min="13579" max="13579" width="17.28515625" style="2" customWidth="1"/>
    <col min="13580" max="13580" width="16.28515625" style="2" customWidth="1"/>
    <col min="13581" max="13581" width="15.42578125" style="2" customWidth="1"/>
    <col min="13582" max="13582" width="22.5703125" style="2" customWidth="1"/>
    <col min="13583" max="13583" width="8.28515625" style="2" customWidth="1"/>
    <col min="13584" max="13584" width="8.5703125" style="2" customWidth="1"/>
    <col min="13585" max="13585" width="8" style="2" customWidth="1"/>
    <col min="13586" max="13586" width="8.42578125" style="2" customWidth="1"/>
    <col min="13587" max="13587" width="22.140625" style="2" customWidth="1"/>
    <col min="13588" max="13588" width="4.28515625" style="2" customWidth="1"/>
    <col min="13589" max="13589" width="11" style="2" customWidth="1"/>
    <col min="13590" max="13590" width="9.140625" style="2" customWidth="1"/>
    <col min="13591" max="13591" width="8.85546875" style="2" customWidth="1"/>
    <col min="13592" max="13592" width="8.7109375" style="2" customWidth="1"/>
    <col min="13593" max="13593" width="14.85546875" style="2" customWidth="1"/>
    <col min="13594" max="13594" width="55.42578125" style="2" customWidth="1"/>
    <col min="13595" max="13595" width="35.5703125" style="2" customWidth="1"/>
    <col min="13596" max="13596" width="34.85546875" style="2" customWidth="1"/>
    <col min="13597" max="13597" width="69.28515625" style="2" customWidth="1"/>
    <col min="13598" max="13824" width="11.42578125" style="2"/>
    <col min="13825" max="13825" width="24.42578125" style="2" customWidth="1"/>
    <col min="13826" max="13826" width="21.7109375" style="2" customWidth="1"/>
    <col min="13827" max="13827" width="19.85546875" style="2" customWidth="1"/>
    <col min="13828" max="13828" width="19.7109375" style="2" customWidth="1"/>
    <col min="13829" max="13829" width="5.5703125" style="2" customWidth="1"/>
    <col min="13830" max="13830" width="22.7109375" style="2" customWidth="1"/>
    <col min="13831" max="13832" width="18" style="2" customWidth="1"/>
    <col min="13833" max="13833" width="19.7109375" style="2" customWidth="1"/>
    <col min="13834" max="13834" width="23.140625" style="2" customWidth="1"/>
    <col min="13835" max="13835" width="17.28515625" style="2" customWidth="1"/>
    <col min="13836" max="13836" width="16.28515625" style="2" customWidth="1"/>
    <col min="13837" max="13837" width="15.42578125" style="2" customWidth="1"/>
    <col min="13838" max="13838" width="22.5703125" style="2" customWidth="1"/>
    <col min="13839" max="13839" width="8.28515625" style="2" customWidth="1"/>
    <col min="13840" max="13840" width="8.5703125" style="2" customWidth="1"/>
    <col min="13841" max="13841" width="8" style="2" customWidth="1"/>
    <col min="13842" max="13842" width="8.42578125" style="2" customWidth="1"/>
    <col min="13843" max="13843" width="22.140625" style="2" customWidth="1"/>
    <col min="13844" max="13844" width="4.28515625" style="2" customWidth="1"/>
    <col min="13845" max="13845" width="11" style="2" customWidth="1"/>
    <col min="13846" max="13846" width="9.140625" style="2" customWidth="1"/>
    <col min="13847" max="13847" width="8.85546875" style="2" customWidth="1"/>
    <col min="13848" max="13848" width="8.7109375" style="2" customWidth="1"/>
    <col min="13849" max="13849" width="14.85546875" style="2" customWidth="1"/>
    <col min="13850" max="13850" width="55.42578125" style="2" customWidth="1"/>
    <col min="13851" max="13851" width="35.5703125" style="2" customWidth="1"/>
    <col min="13852" max="13852" width="34.85546875" style="2" customWidth="1"/>
    <col min="13853" max="13853" width="69.28515625" style="2" customWidth="1"/>
    <col min="13854" max="14080" width="11.42578125" style="2"/>
    <col min="14081" max="14081" width="24.42578125" style="2" customWidth="1"/>
    <col min="14082" max="14082" width="21.7109375" style="2" customWidth="1"/>
    <col min="14083" max="14083" width="19.85546875" style="2" customWidth="1"/>
    <col min="14084" max="14084" width="19.7109375" style="2" customWidth="1"/>
    <col min="14085" max="14085" width="5.5703125" style="2" customWidth="1"/>
    <col min="14086" max="14086" width="22.7109375" style="2" customWidth="1"/>
    <col min="14087" max="14088" width="18" style="2" customWidth="1"/>
    <col min="14089" max="14089" width="19.7109375" style="2" customWidth="1"/>
    <col min="14090" max="14090" width="23.140625" style="2" customWidth="1"/>
    <col min="14091" max="14091" width="17.28515625" style="2" customWidth="1"/>
    <col min="14092" max="14092" width="16.28515625" style="2" customWidth="1"/>
    <col min="14093" max="14093" width="15.42578125" style="2" customWidth="1"/>
    <col min="14094" max="14094" width="22.5703125" style="2" customWidth="1"/>
    <col min="14095" max="14095" width="8.28515625" style="2" customWidth="1"/>
    <col min="14096" max="14096" width="8.5703125" style="2" customWidth="1"/>
    <col min="14097" max="14097" width="8" style="2" customWidth="1"/>
    <col min="14098" max="14098" width="8.42578125" style="2" customWidth="1"/>
    <col min="14099" max="14099" width="22.140625" style="2" customWidth="1"/>
    <col min="14100" max="14100" width="4.28515625" style="2" customWidth="1"/>
    <col min="14101" max="14101" width="11" style="2" customWidth="1"/>
    <col min="14102" max="14102" width="9.140625" style="2" customWidth="1"/>
    <col min="14103" max="14103" width="8.85546875" style="2" customWidth="1"/>
    <col min="14104" max="14104" width="8.7109375" style="2" customWidth="1"/>
    <col min="14105" max="14105" width="14.85546875" style="2" customWidth="1"/>
    <col min="14106" max="14106" width="55.42578125" style="2" customWidth="1"/>
    <col min="14107" max="14107" width="35.5703125" style="2" customWidth="1"/>
    <col min="14108" max="14108" width="34.85546875" style="2" customWidth="1"/>
    <col min="14109" max="14109" width="69.28515625" style="2" customWidth="1"/>
    <col min="14110" max="14336" width="11.42578125" style="2"/>
    <col min="14337" max="14337" width="24.42578125" style="2" customWidth="1"/>
    <col min="14338" max="14338" width="21.7109375" style="2" customWidth="1"/>
    <col min="14339" max="14339" width="19.85546875" style="2" customWidth="1"/>
    <col min="14340" max="14340" width="19.7109375" style="2" customWidth="1"/>
    <col min="14341" max="14341" width="5.5703125" style="2" customWidth="1"/>
    <col min="14342" max="14342" width="22.7109375" style="2" customWidth="1"/>
    <col min="14343" max="14344" width="18" style="2" customWidth="1"/>
    <col min="14345" max="14345" width="19.7109375" style="2" customWidth="1"/>
    <col min="14346" max="14346" width="23.140625" style="2" customWidth="1"/>
    <col min="14347" max="14347" width="17.28515625" style="2" customWidth="1"/>
    <col min="14348" max="14348" width="16.28515625" style="2" customWidth="1"/>
    <col min="14349" max="14349" width="15.42578125" style="2" customWidth="1"/>
    <col min="14350" max="14350" width="22.5703125" style="2" customWidth="1"/>
    <col min="14351" max="14351" width="8.28515625" style="2" customWidth="1"/>
    <col min="14352" max="14352" width="8.5703125" style="2" customWidth="1"/>
    <col min="14353" max="14353" width="8" style="2" customWidth="1"/>
    <col min="14354" max="14354" width="8.42578125" style="2" customWidth="1"/>
    <col min="14355" max="14355" width="22.140625" style="2" customWidth="1"/>
    <col min="14356" max="14356" width="4.28515625" style="2" customWidth="1"/>
    <col min="14357" max="14357" width="11" style="2" customWidth="1"/>
    <col min="14358" max="14358" width="9.140625" style="2" customWidth="1"/>
    <col min="14359" max="14359" width="8.85546875" style="2" customWidth="1"/>
    <col min="14360" max="14360" width="8.7109375" style="2" customWidth="1"/>
    <col min="14361" max="14361" width="14.85546875" style="2" customWidth="1"/>
    <col min="14362" max="14362" width="55.42578125" style="2" customWidth="1"/>
    <col min="14363" max="14363" width="35.5703125" style="2" customWidth="1"/>
    <col min="14364" max="14364" width="34.85546875" style="2" customWidth="1"/>
    <col min="14365" max="14365" width="69.28515625" style="2" customWidth="1"/>
    <col min="14366" max="14592" width="11.42578125" style="2"/>
    <col min="14593" max="14593" width="24.42578125" style="2" customWidth="1"/>
    <col min="14594" max="14594" width="21.7109375" style="2" customWidth="1"/>
    <col min="14595" max="14595" width="19.85546875" style="2" customWidth="1"/>
    <col min="14596" max="14596" width="19.7109375" style="2" customWidth="1"/>
    <col min="14597" max="14597" width="5.5703125" style="2" customWidth="1"/>
    <col min="14598" max="14598" width="22.7109375" style="2" customWidth="1"/>
    <col min="14599" max="14600" width="18" style="2" customWidth="1"/>
    <col min="14601" max="14601" width="19.7109375" style="2" customWidth="1"/>
    <col min="14602" max="14602" width="23.140625" style="2" customWidth="1"/>
    <col min="14603" max="14603" width="17.28515625" style="2" customWidth="1"/>
    <col min="14604" max="14604" width="16.28515625" style="2" customWidth="1"/>
    <col min="14605" max="14605" width="15.42578125" style="2" customWidth="1"/>
    <col min="14606" max="14606" width="22.5703125" style="2" customWidth="1"/>
    <col min="14607" max="14607" width="8.28515625" style="2" customWidth="1"/>
    <col min="14608" max="14608" width="8.5703125" style="2" customWidth="1"/>
    <col min="14609" max="14609" width="8" style="2" customWidth="1"/>
    <col min="14610" max="14610" width="8.42578125" style="2" customWidth="1"/>
    <col min="14611" max="14611" width="22.140625" style="2" customWidth="1"/>
    <col min="14612" max="14612" width="4.28515625" style="2" customWidth="1"/>
    <col min="14613" max="14613" width="11" style="2" customWidth="1"/>
    <col min="14614" max="14614" width="9.140625" style="2" customWidth="1"/>
    <col min="14615" max="14615" width="8.85546875" style="2" customWidth="1"/>
    <col min="14616" max="14616" width="8.7109375" style="2" customWidth="1"/>
    <col min="14617" max="14617" width="14.85546875" style="2" customWidth="1"/>
    <col min="14618" max="14618" width="55.42578125" style="2" customWidth="1"/>
    <col min="14619" max="14619" width="35.5703125" style="2" customWidth="1"/>
    <col min="14620" max="14620" width="34.85546875" style="2" customWidth="1"/>
    <col min="14621" max="14621" width="69.28515625" style="2" customWidth="1"/>
    <col min="14622" max="14848" width="11.42578125" style="2"/>
    <col min="14849" max="14849" width="24.42578125" style="2" customWidth="1"/>
    <col min="14850" max="14850" width="21.7109375" style="2" customWidth="1"/>
    <col min="14851" max="14851" width="19.85546875" style="2" customWidth="1"/>
    <col min="14852" max="14852" width="19.7109375" style="2" customWidth="1"/>
    <col min="14853" max="14853" width="5.5703125" style="2" customWidth="1"/>
    <col min="14854" max="14854" width="22.7109375" style="2" customWidth="1"/>
    <col min="14855" max="14856" width="18" style="2" customWidth="1"/>
    <col min="14857" max="14857" width="19.7109375" style="2" customWidth="1"/>
    <col min="14858" max="14858" width="23.140625" style="2" customWidth="1"/>
    <col min="14859" max="14859" width="17.28515625" style="2" customWidth="1"/>
    <col min="14860" max="14860" width="16.28515625" style="2" customWidth="1"/>
    <col min="14861" max="14861" width="15.42578125" style="2" customWidth="1"/>
    <col min="14862" max="14862" width="22.5703125" style="2" customWidth="1"/>
    <col min="14863" max="14863" width="8.28515625" style="2" customWidth="1"/>
    <col min="14864" max="14864" width="8.5703125" style="2" customWidth="1"/>
    <col min="14865" max="14865" width="8" style="2" customWidth="1"/>
    <col min="14866" max="14866" width="8.42578125" style="2" customWidth="1"/>
    <col min="14867" max="14867" width="22.140625" style="2" customWidth="1"/>
    <col min="14868" max="14868" width="4.28515625" style="2" customWidth="1"/>
    <col min="14869" max="14869" width="11" style="2" customWidth="1"/>
    <col min="14870" max="14870" width="9.140625" style="2" customWidth="1"/>
    <col min="14871" max="14871" width="8.85546875" style="2" customWidth="1"/>
    <col min="14872" max="14872" width="8.7109375" style="2" customWidth="1"/>
    <col min="14873" max="14873" width="14.85546875" style="2" customWidth="1"/>
    <col min="14874" max="14874" width="55.42578125" style="2" customWidth="1"/>
    <col min="14875" max="14875" width="35.5703125" style="2" customWidth="1"/>
    <col min="14876" max="14876" width="34.85546875" style="2" customWidth="1"/>
    <col min="14877" max="14877" width="69.28515625" style="2" customWidth="1"/>
    <col min="14878" max="15104" width="11.42578125" style="2"/>
    <col min="15105" max="15105" width="24.42578125" style="2" customWidth="1"/>
    <col min="15106" max="15106" width="21.7109375" style="2" customWidth="1"/>
    <col min="15107" max="15107" width="19.85546875" style="2" customWidth="1"/>
    <col min="15108" max="15108" width="19.7109375" style="2" customWidth="1"/>
    <col min="15109" max="15109" width="5.5703125" style="2" customWidth="1"/>
    <col min="15110" max="15110" width="22.7109375" style="2" customWidth="1"/>
    <col min="15111" max="15112" width="18" style="2" customWidth="1"/>
    <col min="15113" max="15113" width="19.7109375" style="2" customWidth="1"/>
    <col min="15114" max="15114" width="23.140625" style="2" customWidth="1"/>
    <col min="15115" max="15115" width="17.28515625" style="2" customWidth="1"/>
    <col min="15116" max="15116" width="16.28515625" style="2" customWidth="1"/>
    <col min="15117" max="15117" width="15.42578125" style="2" customWidth="1"/>
    <col min="15118" max="15118" width="22.5703125" style="2" customWidth="1"/>
    <col min="15119" max="15119" width="8.28515625" style="2" customWidth="1"/>
    <col min="15120" max="15120" width="8.5703125" style="2" customWidth="1"/>
    <col min="15121" max="15121" width="8" style="2" customWidth="1"/>
    <col min="15122" max="15122" width="8.42578125" style="2" customWidth="1"/>
    <col min="15123" max="15123" width="22.140625" style="2" customWidth="1"/>
    <col min="15124" max="15124" width="4.28515625" style="2" customWidth="1"/>
    <col min="15125" max="15125" width="11" style="2" customWidth="1"/>
    <col min="15126" max="15126" width="9.140625" style="2" customWidth="1"/>
    <col min="15127" max="15127" width="8.85546875" style="2" customWidth="1"/>
    <col min="15128" max="15128" width="8.7109375" style="2" customWidth="1"/>
    <col min="15129" max="15129" width="14.85546875" style="2" customWidth="1"/>
    <col min="15130" max="15130" width="55.42578125" style="2" customWidth="1"/>
    <col min="15131" max="15131" width="35.5703125" style="2" customWidth="1"/>
    <col min="15132" max="15132" width="34.85546875" style="2" customWidth="1"/>
    <col min="15133" max="15133" width="69.28515625" style="2" customWidth="1"/>
    <col min="15134" max="15360" width="11.42578125" style="2"/>
    <col min="15361" max="15361" width="24.42578125" style="2" customWidth="1"/>
    <col min="15362" max="15362" width="21.7109375" style="2" customWidth="1"/>
    <col min="15363" max="15363" width="19.85546875" style="2" customWidth="1"/>
    <col min="15364" max="15364" width="19.7109375" style="2" customWidth="1"/>
    <col min="15365" max="15365" width="5.5703125" style="2" customWidth="1"/>
    <col min="15366" max="15366" width="22.7109375" style="2" customWidth="1"/>
    <col min="15367" max="15368" width="18" style="2" customWidth="1"/>
    <col min="15369" max="15369" width="19.7109375" style="2" customWidth="1"/>
    <col min="15370" max="15370" width="23.140625" style="2" customWidth="1"/>
    <col min="15371" max="15371" width="17.28515625" style="2" customWidth="1"/>
    <col min="15372" max="15372" width="16.28515625" style="2" customWidth="1"/>
    <col min="15373" max="15373" width="15.42578125" style="2" customWidth="1"/>
    <col min="15374" max="15374" width="22.5703125" style="2" customWidth="1"/>
    <col min="15375" max="15375" width="8.28515625" style="2" customWidth="1"/>
    <col min="15376" max="15376" width="8.5703125" style="2" customWidth="1"/>
    <col min="15377" max="15377" width="8" style="2" customWidth="1"/>
    <col min="15378" max="15378" width="8.42578125" style="2" customWidth="1"/>
    <col min="15379" max="15379" width="22.140625" style="2" customWidth="1"/>
    <col min="15380" max="15380" width="4.28515625" style="2" customWidth="1"/>
    <col min="15381" max="15381" width="11" style="2" customWidth="1"/>
    <col min="15382" max="15382" width="9.140625" style="2" customWidth="1"/>
    <col min="15383" max="15383" width="8.85546875" style="2" customWidth="1"/>
    <col min="15384" max="15384" width="8.7109375" style="2" customWidth="1"/>
    <col min="15385" max="15385" width="14.85546875" style="2" customWidth="1"/>
    <col min="15386" max="15386" width="55.42578125" style="2" customWidth="1"/>
    <col min="15387" max="15387" width="35.5703125" style="2" customWidth="1"/>
    <col min="15388" max="15388" width="34.85546875" style="2" customWidth="1"/>
    <col min="15389" max="15389" width="69.28515625" style="2" customWidth="1"/>
    <col min="15390" max="15616" width="11.42578125" style="2"/>
    <col min="15617" max="15617" width="24.42578125" style="2" customWidth="1"/>
    <col min="15618" max="15618" width="21.7109375" style="2" customWidth="1"/>
    <col min="15619" max="15619" width="19.85546875" style="2" customWidth="1"/>
    <col min="15620" max="15620" width="19.7109375" style="2" customWidth="1"/>
    <col min="15621" max="15621" width="5.5703125" style="2" customWidth="1"/>
    <col min="15622" max="15622" width="22.7109375" style="2" customWidth="1"/>
    <col min="15623" max="15624" width="18" style="2" customWidth="1"/>
    <col min="15625" max="15625" width="19.7109375" style="2" customWidth="1"/>
    <col min="15626" max="15626" width="23.140625" style="2" customWidth="1"/>
    <col min="15627" max="15627" width="17.28515625" style="2" customWidth="1"/>
    <col min="15628" max="15628" width="16.28515625" style="2" customWidth="1"/>
    <col min="15629" max="15629" width="15.42578125" style="2" customWidth="1"/>
    <col min="15630" max="15630" width="22.5703125" style="2" customWidth="1"/>
    <col min="15631" max="15631" width="8.28515625" style="2" customWidth="1"/>
    <col min="15632" max="15632" width="8.5703125" style="2" customWidth="1"/>
    <col min="15633" max="15633" width="8" style="2" customWidth="1"/>
    <col min="15634" max="15634" width="8.42578125" style="2" customWidth="1"/>
    <col min="15635" max="15635" width="22.140625" style="2" customWidth="1"/>
    <col min="15636" max="15636" width="4.28515625" style="2" customWidth="1"/>
    <col min="15637" max="15637" width="11" style="2" customWidth="1"/>
    <col min="15638" max="15638" width="9.140625" style="2" customWidth="1"/>
    <col min="15639" max="15639" width="8.85546875" style="2" customWidth="1"/>
    <col min="15640" max="15640" width="8.7109375" style="2" customWidth="1"/>
    <col min="15641" max="15641" width="14.85546875" style="2" customWidth="1"/>
    <col min="15642" max="15642" width="55.42578125" style="2" customWidth="1"/>
    <col min="15643" max="15643" width="35.5703125" style="2" customWidth="1"/>
    <col min="15644" max="15644" width="34.85546875" style="2" customWidth="1"/>
    <col min="15645" max="15645" width="69.28515625" style="2" customWidth="1"/>
    <col min="15646" max="15872" width="11.42578125" style="2"/>
    <col min="15873" max="15873" width="24.42578125" style="2" customWidth="1"/>
    <col min="15874" max="15874" width="21.7109375" style="2" customWidth="1"/>
    <col min="15875" max="15875" width="19.85546875" style="2" customWidth="1"/>
    <col min="15876" max="15876" width="19.7109375" style="2" customWidth="1"/>
    <col min="15877" max="15877" width="5.5703125" style="2" customWidth="1"/>
    <col min="15878" max="15878" width="22.7109375" style="2" customWidth="1"/>
    <col min="15879" max="15880" width="18" style="2" customWidth="1"/>
    <col min="15881" max="15881" width="19.7109375" style="2" customWidth="1"/>
    <col min="15882" max="15882" width="23.140625" style="2" customWidth="1"/>
    <col min="15883" max="15883" width="17.28515625" style="2" customWidth="1"/>
    <col min="15884" max="15884" width="16.28515625" style="2" customWidth="1"/>
    <col min="15885" max="15885" width="15.42578125" style="2" customWidth="1"/>
    <col min="15886" max="15886" width="22.5703125" style="2" customWidth="1"/>
    <col min="15887" max="15887" width="8.28515625" style="2" customWidth="1"/>
    <col min="15888" max="15888" width="8.5703125" style="2" customWidth="1"/>
    <col min="15889" max="15889" width="8" style="2" customWidth="1"/>
    <col min="15890" max="15890" width="8.42578125" style="2" customWidth="1"/>
    <col min="15891" max="15891" width="22.140625" style="2" customWidth="1"/>
    <col min="15892" max="15892" width="4.28515625" style="2" customWidth="1"/>
    <col min="15893" max="15893" width="11" style="2" customWidth="1"/>
    <col min="15894" max="15894" width="9.140625" style="2" customWidth="1"/>
    <col min="15895" max="15895" width="8.85546875" style="2" customWidth="1"/>
    <col min="15896" max="15896" width="8.7109375" style="2" customWidth="1"/>
    <col min="15897" max="15897" width="14.85546875" style="2" customWidth="1"/>
    <col min="15898" max="15898" width="55.42578125" style="2" customWidth="1"/>
    <col min="15899" max="15899" width="35.5703125" style="2" customWidth="1"/>
    <col min="15900" max="15900" width="34.85546875" style="2" customWidth="1"/>
    <col min="15901" max="15901" width="69.28515625" style="2" customWidth="1"/>
    <col min="15902" max="16128" width="11.42578125" style="2"/>
    <col min="16129" max="16129" width="24.42578125" style="2" customWidth="1"/>
    <col min="16130" max="16130" width="21.7109375" style="2" customWidth="1"/>
    <col min="16131" max="16131" width="19.85546875" style="2" customWidth="1"/>
    <col min="16132" max="16132" width="19.7109375" style="2" customWidth="1"/>
    <col min="16133" max="16133" width="5.5703125" style="2" customWidth="1"/>
    <col min="16134" max="16134" width="22.7109375" style="2" customWidth="1"/>
    <col min="16135" max="16136" width="18" style="2" customWidth="1"/>
    <col min="16137" max="16137" width="19.7109375" style="2" customWidth="1"/>
    <col min="16138" max="16138" width="23.140625" style="2" customWidth="1"/>
    <col min="16139" max="16139" width="17.28515625" style="2" customWidth="1"/>
    <col min="16140" max="16140" width="16.28515625" style="2" customWidth="1"/>
    <col min="16141" max="16141" width="15.42578125" style="2" customWidth="1"/>
    <col min="16142" max="16142" width="22.5703125" style="2" customWidth="1"/>
    <col min="16143" max="16143" width="8.28515625" style="2" customWidth="1"/>
    <col min="16144" max="16144" width="8.5703125" style="2" customWidth="1"/>
    <col min="16145" max="16145" width="8" style="2" customWidth="1"/>
    <col min="16146" max="16146" width="8.42578125" style="2" customWidth="1"/>
    <col min="16147" max="16147" width="22.140625" style="2" customWidth="1"/>
    <col min="16148" max="16148" width="4.28515625" style="2" customWidth="1"/>
    <col min="16149" max="16149" width="11" style="2" customWidth="1"/>
    <col min="16150" max="16150" width="9.140625" style="2" customWidth="1"/>
    <col min="16151" max="16151" width="8.85546875" style="2" customWidth="1"/>
    <col min="16152" max="16152" width="8.7109375" style="2" customWidth="1"/>
    <col min="16153" max="16153" width="14.85546875" style="2" customWidth="1"/>
    <col min="16154" max="16154" width="55.42578125" style="2" customWidth="1"/>
    <col min="16155" max="16155" width="35.5703125" style="2" customWidth="1"/>
    <col min="16156" max="16156" width="34.85546875" style="2" customWidth="1"/>
    <col min="16157" max="16157" width="69.28515625" style="2" customWidth="1"/>
    <col min="16158" max="16384" width="11.42578125" style="2"/>
  </cols>
  <sheetData>
    <row r="1" spans="1:28" ht="38.25" customHeight="1" thickBot="1" x14ac:dyDescent="0.3">
      <c r="A1" s="1"/>
      <c r="B1" s="1"/>
      <c r="C1" s="1"/>
      <c r="D1" s="1"/>
      <c r="E1" s="1"/>
      <c r="F1" s="1"/>
      <c r="G1" s="1"/>
      <c r="H1" s="1"/>
      <c r="I1" s="1"/>
      <c r="J1" s="1"/>
      <c r="K1" s="1"/>
      <c r="L1" s="1"/>
      <c r="M1" s="1"/>
      <c r="N1" s="1"/>
      <c r="O1" s="1"/>
      <c r="P1" s="1"/>
      <c r="Q1" s="1"/>
      <c r="R1" s="1"/>
      <c r="S1" s="1"/>
      <c r="T1" s="1"/>
      <c r="U1" s="1"/>
      <c r="V1" s="1"/>
      <c r="W1" s="1"/>
      <c r="X1" s="1"/>
      <c r="Y1" s="1"/>
      <c r="Z1" s="1"/>
    </row>
    <row r="2" spans="1:28" ht="32.25" customHeight="1" x14ac:dyDescent="0.25">
      <c r="A2" s="3"/>
      <c r="B2" s="4" t="s">
        <v>783</v>
      </c>
      <c r="C2" s="5"/>
      <c r="D2" s="5"/>
      <c r="E2" s="5"/>
      <c r="F2" s="5"/>
      <c r="G2" s="5"/>
      <c r="H2" s="5"/>
      <c r="I2" s="5"/>
      <c r="J2" s="5"/>
      <c r="K2" s="5"/>
      <c r="L2" s="5"/>
      <c r="M2" s="5"/>
      <c r="N2" s="5"/>
      <c r="O2" s="5"/>
      <c r="P2" s="5"/>
      <c r="Q2" s="5"/>
      <c r="R2" s="5"/>
      <c r="S2" s="5"/>
      <c r="T2" s="5"/>
      <c r="U2" s="5"/>
      <c r="V2" s="5"/>
      <c r="W2" s="5"/>
      <c r="X2" s="5"/>
      <c r="Y2" s="5"/>
      <c r="Z2" s="5"/>
      <c r="AA2" s="6"/>
      <c r="AB2" s="7" t="s">
        <v>1</v>
      </c>
    </row>
    <row r="3" spans="1:28" ht="21" customHeight="1" x14ac:dyDescent="0.25">
      <c r="A3" s="8"/>
      <c r="B3" s="9" t="s">
        <v>784</v>
      </c>
      <c r="C3" s="10"/>
      <c r="D3" s="10"/>
      <c r="E3" s="10"/>
      <c r="F3" s="10"/>
      <c r="G3" s="10"/>
      <c r="H3" s="10"/>
      <c r="I3" s="10"/>
      <c r="J3" s="10"/>
      <c r="K3" s="10"/>
      <c r="L3" s="10"/>
      <c r="M3" s="10"/>
      <c r="N3" s="10"/>
      <c r="O3" s="10"/>
      <c r="P3" s="10"/>
      <c r="Q3" s="10"/>
      <c r="R3" s="10"/>
      <c r="S3" s="10"/>
      <c r="T3" s="10"/>
      <c r="U3" s="10"/>
      <c r="V3" s="10"/>
      <c r="W3" s="10"/>
      <c r="X3" s="10"/>
      <c r="Y3" s="10"/>
      <c r="Z3" s="10"/>
      <c r="AA3" s="11"/>
      <c r="AB3" s="12" t="s">
        <v>785</v>
      </c>
    </row>
    <row r="4" spans="1:28" ht="17.25" customHeight="1" x14ac:dyDescent="0.25">
      <c r="A4" s="8"/>
      <c r="B4" s="9" t="s">
        <v>786</v>
      </c>
      <c r="C4" s="10"/>
      <c r="D4" s="10"/>
      <c r="E4" s="10"/>
      <c r="F4" s="10"/>
      <c r="G4" s="10"/>
      <c r="H4" s="10"/>
      <c r="I4" s="10"/>
      <c r="J4" s="10"/>
      <c r="K4" s="10"/>
      <c r="L4" s="10"/>
      <c r="M4" s="10"/>
      <c r="N4" s="10"/>
      <c r="O4" s="10"/>
      <c r="P4" s="10"/>
      <c r="Q4" s="10"/>
      <c r="R4" s="10"/>
      <c r="S4" s="10"/>
      <c r="T4" s="10"/>
      <c r="U4" s="10"/>
      <c r="V4" s="10"/>
      <c r="W4" s="10"/>
      <c r="X4" s="10"/>
      <c r="Y4" s="10"/>
      <c r="Z4" s="10"/>
      <c r="AA4" s="11"/>
      <c r="AB4" s="12" t="s">
        <v>787</v>
      </c>
    </row>
    <row r="5" spans="1:28" ht="15.75" customHeight="1" thickBot="1" x14ac:dyDescent="0.3">
      <c r="A5" s="13"/>
      <c r="B5" s="779"/>
      <c r="C5" s="780"/>
      <c r="D5" s="780"/>
      <c r="E5" s="780"/>
      <c r="F5" s="780"/>
      <c r="G5" s="780"/>
      <c r="H5" s="780"/>
      <c r="I5" s="780"/>
      <c r="J5" s="780"/>
      <c r="K5" s="780"/>
      <c r="L5" s="780"/>
      <c r="M5" s="780"/>
      <c r="N5" s="780"/>
      <c r="O5" s="780"/>
      <c r="P5" s="780"/>
      <c r="Q5" s="780"/>
      <c r="R5" s="780"/>
      <c r="S5" s="780"/>
      <c r="T5" s="780"/>
      <c r="U5" s="780"/>
      <c r="V5" s="780"/>
      <c r="W5" s="780"/>
      <c r="X5" s="780"/>
      <c r="Y5" s="780"/>
      <c r="Z5" s="780"/>
      <c r="AA5" s="781"/>
      <c r="AB5" s="14" t="s">
        <v>6</v>
      </c>
    </row>
    <row r="6" spans="1:28" ht="6.75" customHeight="1" thickBot="1" x14ac:dyDescent="0.3">
      <c r="A6" s="15"/>
      <c r="B6" s="16"/>
      <c r="C6" s="16"/>
      <c r="D6" s="16"/>
      <c r="E6" s="16"/>
      <c r="F6" s="16"/>
      <c r="G6" s="16"/>
      <c r="H6" s="16"/>
      <c r="I6" s="16"/>
      <c r="J6" s="16"/>
      <c r="K6" s="16"/>
      <c r="L6" s="16"/>
      <c r="M6" s="16"/>
      <c r="N6" s="16"/>
      <c r="O6" s="16"/>
      <c r="P6" s="16"/>
      <c r="Q6" s="16"/>
      <c r="R6" s="16"/>
      <c r="S6" s="16"/>
      <c r="T6" s="16"/>
      <c r="U6" s="16"/>
      <c r="V6" s="16"/>
      <c r="W6" s="16"/>
      <c r="X6" s="16"/>
      <c r="Y6" s="16"/>
      <c r="Z6" s="16"/>
      <c r="AA6" s="16"/>
      <c r="AB6" s="17"/>
    </row>
    <row r="7" spans="1:28" ht="33" customHeight="1" x14ac:dyDescent="0.25">
      <c r="A7" s="494" t="s">
        <v>7</v>
      </c>
      <c r="B7" s="782" t="s">
        <v>788</v>
      </c>
      <c r="C7" s="783"/>
      <c r="D7" s="783"/>
      <c r="E7" s="783"/>
      <c r="F7" s="783"/>
      <c r="G7" s="783"/>
      <c r="H7" s="783"/>
      <c r="I7" s="783"/>
      <c r="J7" s="783"/>
      <c r="K7" s="783"/>
      <c r="L7" s="783"/>
      <c r="M7" s="783"/>
      <c r="N7" s="783"/>
      <c r="O7" s="783"/>
      <c r="P7" s="783"/>
      <c r="Q7" s="783"/>
      <c r="R7" s="783"/>
      <c r="S7" s="783"/>
      <c r="T7" s="783"/>
      <c r="U7" s="783"/>
      <c r="V7" s="783"/>
      <c r="W7" s="783"/>
      <c r="X7" s="783"/>
      <c r="Y7" s="783"/>
      <c r="Z7" s="783"/>
      <c r="AA7" s="783"/>
      <c r="AB7" s="784"/>
    </row>
    <row r="8" spans="1:28" ht="39.75" customHeight="1" x14ac:dyDescent="0.25">
      <c r="A8" s="497" t="s">
        <v>9</v>
      </c>
      <c r="B8" s="500" t="s">
        <v>789</v>
      </c>
      <c r="C8" s="501"/>
      <c r="D8" s="501"/>
      <c r="E8" s="501"/>
      <c r="F8" s="501"/>
      <c r="G8" s="501"/>
      <c r="H8" s="501"/>
      <c r="I8" s="501"/>
      <c r="J8" s="501"/>
      <c r="K8" s="501"/>
      <c r="L8" s="501"/>
      <c r="M8" s="501"/>
      <c r="N8" s="501"/>
      <c r="O8" s="501"/>
      <c r="P8" s="501"/>
      <c r="Q8" s="501"/>
      <c r="R8" s="501"/>
      <c r="S8" s="501"/>
      <c r="T8" s="501"/>
      <c r="U8" s="501"/>
      <c r="V8" s="501"/>
      <c r="W8" s="501"/>
      <c r="X8" s="501"/>
      <c r="Y8" s="501"/>
      <c r="Z8" s="501"/>
      <c r="AA8" s="501"/>
      <c r="AB8" s="502"/>
    </row>
    <row r="9" spans="1:28" ht="37.5" customHeight="1" x14ac:dyDescent="0.25">
      <c r="A9" s="497" t="s">
        <v>11</v>
      </c>
      <c r="B9" s="500" t="s">
        <v>790</v>
      </c>
      <c r="C9" s="501"/>
      <c r="D9" s="501"/>
      <c r="E9" s="501"/>
      <c r="F9" s="501"/>
      <c r="G9" s="501"/>
      <c r="H9" s="501"/>
      <c r="I9" s="501"/>
      <c r="J9" s="501"/>
      <c r="K9" s="501"/>
      <c r="L9" s="501"/>
      <c r="M9" s="501"/>
      <c r="N9" s="501"/>
      <c r="O9" s="501"/>
      <c r="P9" s="501"/>
      <c r="Q9" s="501"/>
      <c r="R9" s="501"/>
      <c r="S9" s="501"/>
      <c r="T9" s="501"/>
      <c r="U9" s="501"/>
      <c r="V9" s="501"/>
      <c r="W9" s="501"/>
      <c r="X9" s="501"/>
      <c r="Y9" s="501"/>
      <c r="Z9" s="501"/>
      <c r="AA9" s="501"/>
      <c r="AB9" s="502"/>
    </row>
    <row r="10" spans="1:28" ht="18" customHeight="1" x14ac:dyDescent="0.25">
      <c r="A10" s="279" t="s">
        <v>13</v>
      </c>
      <c r="B10" s="279"/>
      <c r="C10" s="279"/>
      <c r="D10" s="262"/>
      <c r="E10" s="262"/>
      <c r="F10" s="262"/>
      <c r="G10" s="262"/>
      <c r="H10" s="262"/>
      <c r="I10" s="262"/>
      <c r="J10" s="262"/>
      <c r="K10" s="262"/>
      <c r="L10" s="262"/>
      <c r="M10" s="262"/>
      <c r="N10" s="262"/>
      <c r="O10" s="262"/>
      <c r="P10" s="262"/>
      <c r="Q10" s="262"/>
      <c r="R10" s="262"/>
      <c r="S10" s="262"/>
      <c r="T10" s="262"/>
      <c r="U10" s="262"/>
      <c r="V10" s="262"/>
      <c r="W10" s="262"/>
      <c r="X10" s="262"/>
      <c r="Y10" s="262"/>
      <c r="Z10" s="262"/>
      <c r="AA10" s="262"/>
      <c r="AB10" s="503"/>
    </row>
    <row r="11" spans="1:28" ht="15.95" customHeight="1" x14ac:dyDescent="0.25">
      <c r="A11" s="504" t="s">
        <v>14</v>
      </c>
      <c r="B11" s="505" t="s">
        <v>15</v>
      </c>
      <c r="C11" s="785"/>
      <c r="D11" s="506">
        <v>43850</v>
      </c>
      <c r="E11" s="507"/>
      <c r="F11" s="507"/>
      <c r="G11" s="507"/>
      <c r="H11" s="507"/>
      <c r="I11" s="507"/>
      <c r="J11" s="507"/>
      <c r="K11" s="507"/>
      <c r="L11" s="507"/>
      <c r="M11" s="507"/>
      <c r="N11" s="507"/>
      <c r="O11" s="507"/>
      <c r="P11" s="507"/>
      <c r="Q11" s="507"/>
      <c r="R11" s="507"/>
      <c r="S11" s="507"/>
      <c r="T11" s="507"/>
      <c r="U11" s="507"/>
      <c r="V11" s="507"/>
      <c r="W11" s="507"/>
      <c r="X11" s="507"/>
      <c r="Y11" s="507"/>
      <c r="Z11" s="507"/>
      <c r="AA11" s="507"/>
      <c r="AB11" s="508"/>
    </row>
    <row r="12" spans="1:28" ht="15.95" customHeight="1" x14ac:dyDescent="0.25">
      <c r="A12" s="504"/>
      <c r="B12" s="505" t="s">
        <v>17</v>
      </c>
      <c r="C12" s="509"/>
      <c r="D12" s="510"/>
      <c r="E12" s="507"/>
      <c r="F12" s="507"/>
      <c r="G12" s="507"/>
      <c r="H12" s="507"/>
      <c r="I12" s="507"/>
      <c r="J12" s="507"/>
      <c r="K12" s="507"/>
      <c r="L12" s="507"/>
      <c r="M12" s="507"/>
      <c r="N12" s="507"/>
      <c r="O12" s="507"/>
      <c r="P12" s="507"/>
      <c r="Q12" s="507"/>
      <c r="R12" s="507"/>
      <c r="S12" s="507"/>
      <c r="T12" s="507"/>
      <c r="U12" s="507"/>
      <c r="V12" s="507"/>
      <c r="W12" s="507"/>
      <c r="X12" s="507"/>
      <c r="Y12" s="507"/>
      <c r="Z12" s="507"/>
      <c r="AA12" s="507"/>
      <c r="AB12" s="508"/>
    </row>
    <row r="13" spans="1:28" ht="15.95" customHeight="1" x14ac:dyDescent="0.25">
      <c r="A13" s="504"/>
      <c r="B13" s="505" t="s">
        <v>19</v>
      </c>
      <c r="C13" s="63" t="s">
        <v>16</v>
      </c>
      <c r="D13" s="506" t="s">
        <v>791</v>
      </c>
      <c r="E13" s="507"/>
      <c r="F13" s="507"/>
      <c r="G13" s="507"/>
      <c r="H13" s="507"/>
      <c r="I13" s="507"/>
      <c r="J13" s="507"/>
      <c r="K13" s="507"/>
      <c r="L13" s="507"/>
      <c r="M13" s="507"/>
      <c r="N13" s="507"/>
      <c r="O13" s="507"/>
      <c r="P13" s="507"/>
      <c r="Q13" s="507"/>
      <c r="R13" s="507"/>
      <c r="S13" s="507"/>
      <c r="T13" s="507"/>
      <c r="U13" s="507"/>
      <c r="V13" s="507"/>
      <c r="W13" s="507"/>
      <c r="X13" s="507"/>
      <c r="Y13" s="507"/>
      <c r="Z13" s="507"/>
      <c r="AA13" s="507"/>
      <c r="AB13" s="508"/>
    </row>
    <row r="14" spans="1:28" ht="39" customHeight="1" thickBot="1" x14ac:dyDescent="0.3">
      <c r="A14" s="512" t="s">
        <v>20</v>
      </c>
      <c r="B14" s="786" t="s">
        <v>792</v>
      </c>
      <c r="C14" s="787"/>
      <c r="D14" s="787"/>
      <c r="E14" s="787"/>
      <c r="F14" s="787"/>
      <c r="G14" s="787"/>
      <c r="H14" s="787"/>
      <c r="I14" s="787"/>
      <c r="J14" s="787"/>
      <c r="K14" s="787"/>
      <c r="L14" s="787"/>
      <c r="M14" s="787"/>
      <c r="N14" s="787"/>
      <c r="O14" s="787"/>
      <c r="P14" s="787"/>
      <c r="Q14" s="787"/>
      <c r="R14" s="787"/>
      <c r="S14" s="787"/>
      <c r="T14" s="787"/>
      <c r="U14" s="787"/>
      <c r="V14" s="787"/>
      <c r="W14" s="787"/>
      <c r="X14" s="787"/>
      <c r="Y14" s="787"/>
      <c r="Z14" s="787"/>
      <c r="AA14" s="787"/>
      <c r="AB14" s="788"/>
    </row>
    <row r="15" spans="1:28" ht="5.25" customHeight="1" thickBot="1" x14ac:dyDescent="0.3">
      <c r="A15" s="516"/>
      <c r="B15" s="516"/>
      <c r="C15" s="516"/>
      <c r="D15" s="516"/>
      <c r="E15" s="516"/>
      <c r="F15" s="516"/>
      <c r="G15" s="516"/>
      <c r="H15" s="516"/>
      <c r="I15" s="516"/>
      <c r="J15" s="516"/>
      <c r="K15" s="516"/>
      <c r="L15" s="516"/>
      <c r="M15" s="516"/>
      <c r="N15" s="516"/>
      <c r="O15" s="516"/>
      <c r="P15" s="516"/>
      <c r="Q15" s="516"/>
      <c r="R15" s="516"/>
      <c r="S15" s="516"/>
      <c r="T15" s="516"/>
      <c r="U15" s="789"/>
      <c r="V15" s="516"/>
      <c r="W15" s="516"/>
      <c r="X15" s="516"/>
      <c r="Y15" s="516"/>
      <c r="Z15" s="516"/>
      <c r="AA15" s="40"/>
      <c r="AB15" s="40"/>
    </row>
    <row r="16" spans="1:28" ht="36" customHeight="1" x14ac:dyDescent="0.25">
      <c r="A16" s="790" t="s">
        <v>21</v>
      </c>
      <c r="B16" s="791" t="s">
        <v>22</v>
      </c>
      <c r="C16" s="791" t="s">
        <v>23</v>
      </c>
      <c r="D16" s="791" t="s">
        <v>24</v>
      </c>
      <c r="E16" s="791" t="s">
        <v>25</v>
      </c>
      <c r="F16" s="791" t="s">
        <v>26</v>
      </c>
      <c r="G16" s="791" t="s">
        <v>27</v>
      </c>
      <c r="H16" s="791" t="s">
        <v>28</v>
      </c>
      <c r="I16" s="791" t="s">
        <v>29</v>
      </c>
      <c r="J16" s="791" t="s">
        <v>30</v>
      </c>
      <c r="K16" s="791" t="s">
        <v>31</v>
      </c>
      <c r="L16" s="791" t="s">
        <v>32</v>
      </c>
      <c r="M16" s="791" t="s">
        <v>33</v>
      </c>
      <c r="N16" s="791" t="s">
        <v>34</v>
      </c>
      <c r="O16" s="792" t="s">
        <v>35</v>
      </c>
      <c r="P16" s="793"/>
      <c r="Q16" s="793"/>
      <c r="R16" s="793"/>
      <c r="S16" s="794"/>
      <c r="T16" s="795"/>
      <c r="U16" s="796" t="s">
        <v>36</v>
      </c>
      <c r="V16" s="797"/>
      <c r="W16" s="797"/>
      <c r="X16" s="797"/>
      <c r="Y16" s="798"/>
      <c r="Z16" s="799" t="s">
        <v>37</v>
      </c>
      <c r="AA16" s="800" t="s">
        <v>38</v>
      </c>
      <c r="AB16" s="801" t="s">
        <v>39</v>
      </c>
    </row>
    <row r="17" spans="1:28" ht="47.25" customHeight="1" thickBot="1" x14ac:dyDescent="0.3">
      <c r="A17" s="802"/>
      <c r="B17" s="803"/>
      <c r="C17" s="803"/>
      <c r="D17" s="803"/>
      <c r="E17" s="803"/>
      <c r="F17" s="803"/>
      <c r="G17" s="803"/>
      <c r="H17" s="803"/>
      <c r="I17" s="803"/>
      <c r="J17" s="803"/>
      <c r="K17" s="803"/>
      <c r="L17" s="803"/>
      <c r="M17" s="803"/>
      <c r="N17" s="803"/>
      <c r="O17" s="804" t="s">
        <v>40</v>
      </c>
      <c r="P17" s="804" t="s">
        <v>41</v>
      </c>
      <c r="Q17" s="804" t="s">
        <v>42</v>
      </c>
      <c r="R17" s="804" t="s">
        <v>43</v>
      </c>
      <c r="S17" s="805" t="s">
        <v>44</v>
      </c>
      <c r="T17" s="806"/>
      <c r="U17" s="807" t="s">
        <v>40</v>
      </c>
      <c r="V17" s="804" t="s">
        <v>41</v>
      </c>
      <c r="W17" s="804" t="s">
        <v>42</v>
      </c>
      <c r="X17" s="804" t="s">
        <v>43</v>
      </c>
      <c r="Y17" s="805" t="s">
        <v>45</v>
      </c>
      <c r="Z17" s="808"/>
      <c r="AA17" s="809"/>
      <c r="AB17" s="810"/>
    </row>
    <row r="18" spans="1:28" ht="172.5" customHeight="1" x14ac:dyDescent="0.25">
      <c r="A18" s="532" t="s">
        <v>224</v>
      </c>
      <c r="B18" s="811" t="s">
        <v>793</v>
      </c>
      <c r="C18" s="811" t="s">
        <v>794</v>
      </c>
      <c r="D18" s="811" t="s">
        <v>795</v>
      </c>
      <c r="E18" s="812">
        <v>1</v>
      </c>
      <c r="F18" s="813" t="s">
        <v>796</v>
      </c>
      <c r="G18" s="811" t="s">
        <v>789</v>
      </c>
      <c r="H18" s="63" t="s">
        <v>797</v>
      </c>
      <c r="I18" s="63" t="s">
        <v>798</v>
      </c>
      <c r="J18" s="63" t="s">
        <v>799</v>
      </c>
      <c r="K18" s="63" t="s">
        <v>184</v>
      </c>
      <c r="L18" s="814">
        <v>1</v>
      </c>
      <c r="M18" s="814" t="s">
        <v>800</v>
      </c>
      <c r="N18" s="63" t="s">
        <v>801</v>
      </c>
      <c r="O18" s="814">
        <v>1</v>
      </c>
      <c r="P18" s="63"/>
      <c r="Q18" s="63"/>
      <c r="R18" s="63"/>
      <c r="S18" s="814">
        <v>1</v>
      </c>
      <c r="T18" s="815"/>
      <c r="U18" s="816">
        <v>1</v>
      </c>
      <c r="V18" s="817"/>
      <c r="W18" s="817"/>
      <c r="X18" s="817"/>
      <c r="Y18" s="817">
        <v>1</v>
      </c>
      <c r="Z18" s="542" t="s">
        <v>802</v>
      </c>
      <c r="AA18" s="818"/>
      <c r="AB18" s="819"/>
    </row>
    <row r="19" spans="1:28" ht="167.25" customHeight="1" x14ac:dyDescent="0.25">
      <c r="A19" s="538"/>
      <c r="B19" s="820"/>
      <c r="C19" s="820"/>
      <c r="D19" s="820"/>
      <c r="E19" s="80">
        <v>2</v>
      </c>
      <c r="F19" s="821" t="s">
        <v>803</v>
      </c>
      <c r="G19" s="820"/>
      <c r="H19" s="63" t="s">
        <v>797</v>
      </c>
      <c r="I19" s="63" t="s">
        <v>804</v>
      </c>
      <c r="J19" s="63" t="s">
        <v>805</v>
      </c>
      <c r="K19" s="63" t="s">
        <v>184</v>
      </c>
      <c r="L19" s="817">
        <v>1</v>
      </c>
      <c r="M19" s="814" t="s">
        <v>806</v>
      </c>
      <c r="N19" s="63" t="s">
        <v>807</v>
      </c>
      <c r="O19" s="450">
        <v>0.03</v>
      </c>
      <c r="P19" s="450">
        <v>0.19</v>
      </c>
      <c r="Q19" s="450">
        <v>0.38</v>
      </c>
      <c r="R19" s="450">
        <v>0.4</v>
      </c>
      <c r="S19" s="817">
        <f>SUM(O19:R19)</f>
        <v>1</v>
      </c>
      <c r="T19" s="815"/>
      <c r="U19" s="822">
        <v>0.03</v>
      </c>
      <c r="V19" s="823"/>
      <c r="W19" s="823"/>
      <c r="X19" s="823"/>
      <c r="Y19" s="814">
        <f>SUM(U19:X19)</f>
        <v>0.03</v>
      </c>
      <c r="Z19" s="542" t="s">
        <v>808</v>
      </c>
      <c r="AA19" s="824"/>
      <c r="AB19" s="825"/>
    </row>
    <row r="20" spans="1:28" ht="127.5" customHeight="1" x14ac:dyDescent="0.25">
      <c r="A20" s="538"/>
      <c r="B20" s="820"/>
      <c r="C20" s="826"/>
      <c r="D20" s="826"/>
      <c r="E20" s="63">
        <v>3</v>
      </c>
      <c r="F20" s="821" t="s">
        <v>809</v>
      </c>
      <c r="G20" s="826"/>
      <c r="H20" s="63" t="s">
        <v>797</v>
      </c>
      <c r="I20" s="63" t="s">
        <v>810</v>
      </c>
      <c r="J20" s="63" t="s">
        <v>811</v>
      </c>
      <c r="K20" s="827" t="s">
        <v>184</v>
      </c>
      <c r="L20" s="814">
        <v>1</v>
      </c>
      <c r="M20" s="63" t="s">
        <v>812</v>
      </c>
      <c r="N20" s="63" t="s">
        <v>812</v>
      </c>
      <c r="O20" s="828"/>
      <c r="P20" s="828"/>
      <c r="Q20" s="828"/>
      <c r="R20" s="828">
        <v>1</v>
      </c>
      <c r="S20" s="829">
        <v>1</v>
      </c>
      <c r="T20" s="815"/>
      <c r="U20" s="830"/>
      <c r="V20" s="817"/>
      <c r="W20" s="831"/>
      <c r="X20" s="831"/>
      <c r="Y20" s="814">
        <f>SUM(U20:X20)</f>
        <v>0</v>
      </c>
      <c r="Z20" s="832"/>
      <c r="AA20" s="824"/>
      <c r="AB20" s="825"/>
    </row>
    <row r="21" spans="1:28" ht="126.75" customHeight="1" x14ac:dyDescent="0.25">
      <c r="A21" s="538"/>
      <c r="B21" s="820"/>
      <c r="C21" s="820" t="s">
        <v>813</v>
      </c>
      <c r="D21" s="820" t="s">
        <v>814</v>
      </c>
      <c r="E21" s="827">
        <v>1</v>
      </c>
      <c r="F21" s="833" t="s">
        <v>815</v>
      </c>
      <c r="G21" s="834" t="s">
        <v>789</v>
      </c>
      <c r="H21" s="827" t="s">
        <v>816</v>
      </c>
      <c r="I21" s="827" t="s">
        <v>817</v>
      </c>
      <c r="J21" s="827" t="s">
        <v>811</v>
      </c>
      <c r="K21" s="827" t="s">
        <v>818</v>
      </c>
      <c r="L21" s="814">
        <v>1</v>
      </c>
      <c r="M21" s="827" t="s">
        <v>819</v>
      </c>
      <c r="N21" s="827" t="s">
        <v>820</v>
      </c>
      <c r="O21" s="828">
        <v>1</v>
      </c>
      <c r="P21" s="828"/>
      <c r="Q21" s="828"/>
      <c r="R21" s="828"/>
      <c r="S21" s="829">
        <v>1</v>
      </c>
      <c r="T21" s="815"/>
      <c r="U21" s="830">
        <v>1</v>
      </c>
      <c r="V21" s="835"/>
      <c r="W21" s="835"/>
      <c r="X21" s="835"/>
      <c r="Y21" s="814">
        <v>1</v>
      </c>
      <c r="Z21" s="542" t="s">
        <v>821</v>
      </c>
      <c r="AA21" s="836"/>
      <c r="AB21" s="837"/>
    </row>
    <row r="22" spans="1:28" s="845" customFormat="1" ht="136.5" customHeight="1" x14ac:dyDescent="0.25">
      <c r="A22" s="538"/>
      <c r="B22" s="820"/>
      <c r="C22" s="820"/>
      <c r="D22" s="820"/>
      <c r="E22" s="834">
        <v>2</v>
      </c>
      <c r="F22" s="838" t="s">
        <v>822</v>
      </c>
      <c r="G22" s="820"/>
      <c r="H22" s="834" t="s">
        <v>816</v>
      </c>
      <c r="I22" s="834" t="s">
        <v>823</v>
      </c>
      <c r="J22" s="834" t="s">
        <v>824</v>
      </c>
      <c r="K22" s="834" t="s">
        <v>184</v>
      </c>
      <c r="L22" s="839">
        <v>1</v>
      </c>
      <c r="M22" s="834" t="s">
        <v>825</v>
      </c>
      <c r="N22" s="834" t="s">
        <v>826</v>
      </c>
      <c r="O22" s="839">
        <v>0.18</v>
      </c>
      <c r="P22" s="839">
        <v>0.22</v>
      </c>
      <c r="Q22" s="839">
        <v>0.24</v>
      </c>
      <c r="R22" s="839">
        <v>0.36</v>
      </c>
      <c r="S22" s="840">
        <f>SUM(O22:R22)</f>
        <v>1</v>
      </c>
      <c r="T22" s="841"/>
      <c r="U22" s="842">
        <v>0.18</v>
      </c>
      <c r="V22" s="839"/>
      <c r="W22" s="839"/>
      <c r="X22" s="839"/>
      <c r="Y22" s="839">
        <f>SUM(U22:X24)</f>
        <v>0.18</v>
      </c>
      <c r="Z22" s="843" t="s">
        <v>827</v>
      </c>
      <c r="AA22" s="844"/>
      <c r="AB22" s="844"/>
    </row>
    <row r="23" spans="1:28" ht="18.75" customHeight="1" x14ac:dyDescent="0.25">
      <c r="A23" s="538"/>
      <c r="B23" s="820"/>
      <c r="C23" s="820"/>
      <c r="D23" s="820"/>
      <c r="E23" s="820"/>
      <c r="F23" s="846"/>
      <c r="G23" s="820"/>
      <c r="H23" s="820"/>
      <c r="I23" s="820"/>
      <c r="J23" s="820"/>
      <c r="K23" s="820"/>
      <c r="L23" s="847"/>
      <c r="M23" s="820"/>
      <c r="N23" s="820"/>
      <c r="O23" s="847"/>
      <c r="P23" s="847"/>
      <c r="Q23" s="847"/>
      <c r="R23" s="847"/>
      <c r="S23" s="848"/>
      <c r="T23" s="849"/>
      <c r="U23" s="850"/>
      <c r="V23" s="847"/>
      <c r="W23" s="847"/>
      <c r="X23" s="847"/>
      <c r="Y23" s="847"/>
      <c r="Z23" s="851"/>
      <c r="AA23" s="844"/>
      <c r="AB23" s="844"/>
    </row>
    <row r="24" spans="1:28" ht="409.6" customHeight="1" x14ac:dyDescent="0.25">
      <c r="A24" s="538"/>
      <c r="B24" s="820"/>
      <c r="C24" s="826"/>
      <c r="D24" s="826"/>
      <c r="E24" s="826"/>
      <c r="F24" s="852"/>
      <c r="G24" s="826"/>
      <c r="H24" s="826"/>
      <c r="I24" s="826"/>
      <c r="J24" s="826"/>
      <c r="K24" s="826"/>
      <c r="L24" s="853"/>
      <c r="M24" s="826"/>
      <c r="N24" s="826"/>
      <c r="O24" s="853"/>
      <c r="P24" s="853"/>
      <c r="Q24" s="853"/>
      <c r="R24" s="853"/>
      <c r="S24" s="854"/>
      <c r="T24" s="855"/>
      <c r="U24" s="856"/>
      <c r="V24" s="853"/>
      <c r="W24" s="853"/>
      <c r="X24" s="853"/>
      <c r="Y24" s="853"/>
      <c r="Z24" s="851"/>
      <c r="AA24" s="844"/>
      <c r="AB24" s="844"/>
    </row>
    <row r="25" spans="1:28" ht="204" customHeight="1" x14ac:dyDescent="0.25">
      <c r="A25" s="538"/>
      <c r="B25" s="820"/>
      <c r="C25" s="834" t="s">
        <v>828</v>
      </c>
      <c r="D25" s="834" t="s">
        <v>829</v>
      </c>
      <c r="E25" s="63">
        <v>1</v>
      </c>
      <c r="F25" s="857" t="s">
        <v>830</v>
      </c>
      <c r="G25" s="834" t="s">
        <v>789</v>
      </c>
      <c r="H25" s="63" t="s">
        <v>831</v>
      </c>
      <c r="I25" s="63" t="s">
        <v>832</v>
      </c>
      <c r="J25" s="63" t="s">
        <v>799</v>
      </c>
      <c r="K25" s="63" t="s">
        <v>184</v>
      </c>
      <c r="L25" s="817">
        <v>1</v>
      </c>
      <c r="M25" s="63" t="s">
        <v>833</v>
      </c>
      <c r="N25" s="63" t="s">
        <v>834</v>
      </c>
      <c r="O25" s="817">
        <v>1</v>
      </c>
      <c r="P25" s="817"/>
      <c r="Q25" s="817"/>
      <c r="R25" s="817"/>
      <c r="S25" s="858">
        <f>+R25+Q25+P25+O25</f>
        <v>1</v>
      </c>
      <c r="T25" s="815"/>
      <c r="U25" s="816">
        <v>1</v>
      </c>
      <c r="V25" s="817"/>
      <c r="W25" s="817"/>
      <c r="X25" s="817"/>
      <c r="Y25" s="814">
        <f>SUM(U25:X25)</f>
        <v>1</v>
      </c>
      <c r="Z25" s="542" t="s">
        <v>835</v>
      </c>
      <c r="AA25" s="542"/>
      <c r="AB25" s="63"/>
    </row>
    <row r="26" spans="1:28" ht="166.5" customHeight="1" x14ac:dyDescent="0.25">
      <c r="A26" s="538"/>
      <c r="B26" s="820"/>
      <c r="C26" s="820"/>
      <c r="D26" s="820"/>
      <c r="E26" s="827">
        <v>2</v>
      </c>
      <c r="F26" s="833" t="s">
        <v>836</v>
      </c>
      <c r="G26" s="820"/>
      <c r="H26" s="63" t="s">
        <v>831</v>
      </c>
      <c r="I26" s="63" t="s">
        <v>837</v>
      </c>
      <c r="J26" s="63" t="s">
        <v>838</v>
      </c>
      <c r="K26" s="63" t="s">
        <v>184</v>
      </c>
      <c r="L26" s="817">
        <v>1</v>
      </c>
      <c r="M26" s="814" t="s">
        <v>839</v>
      </c>
      <c r="N26" s="63" t="s">
        <v>840</v>
      </c>
      <c r="O26" s="814">
        <v>0</v>
      </c>
      <c r="P26" s="814">
        <v>0.4</v>
      </c>
      <c r="Q26" s="814">
        <v>0.36</v>
      </c>
      <c r="R26" s="814">
        <v>0.24</v>
      </c>
      <c r="S26" s="859">
        <f>SUM(O26:R26)</f>
        <v>1</v>
      </c>
      <c r="T26" s="815"/>
      <c r="U26" s="816">
        <v>0</v>
      </c>
      <c r="V26" s="817"/>
      <c r="W26" s="817"/>
      <c r="X26" s="817"/>
      <c r="Y26" s="814">
        <f>SUM(U26:X26)</f>
        <v>0</v>
      </c>
      <c r="Z26" s="542"/>
      <c r="AA26" s="860"/>
      <c r="AB26" s="542"/>
    </row>
    <row r="27" spans="1:28" ht="87" customHeight="1" x14ac:dyDescent="0.25">
      <c r="A27" s="538"/>
      <c r="B27" s="820"/>
      <c r="C27" s="826"/>
      <c r="D27" s="826"/>
      <c r="E27" s="63">
        <v>3</v>
      </c>
      <c r="F27" s="833" t="s">
        <v>841</v>
      </c>
      <c r="G27" s="826"/>
      <c r="H27" s="63" t="s">
        <v>842</v>
      </c>
      <c r="I27" s="63" t="s">
        <v>843</v>
      </c>
      <c r="J27" s="63" t="s">
        <v>844</v>
      </c>
      <c r="K27" s="63" t="s">
        <v>184</v>
      </c>
      <c r="L27" s="817">
        <v>1</v>
      </c>
      <c r="M27" s="814" t="s">
        <v>845</v>
      </c>
      <c r="N27" s="814" t="s">
        <v>845</v>
      </c>
      <c r="O27" s="828"/>
      <c r="P27" s="828"/>
      <c r="Q27" s="828"/>
      <c r="R27" s="828">
        <v>1</v>
      </c>
      <c r="S27" s="861">
        <f>SUM(O27:R27)</f>
        <v>1</v>
      </c>
      <c r="T27" s="815"/>
      <c r="U27" s="816"/>
      <c r="V27" s="817"/>
      <c r="W27" s="817"/>
      <c r="X27" s="862"/>
      <c r="Y27" s="814">
        <f>SUM(U27:X27)</f>
        <v>0</v>
      </c>
      <c r="Z27" s="75"/>
      <c r="AA27" s="542"/>
      <c r="AB27" s="63"/>
    </row>
    <row r="28" spans="1:28" ht="146.25" customHeight="1" x14ac:dyDescent="0.25">
      <c r="A28" s="538"/>
      <c r="B28" s="820"/>
      <c r="C28" s="63" t="s">
        <v>846</v>
      </c>
      <c r="D28" s="63" t="s">
        <v>847</v>
      </c>
      <c r="E28" s="63">
        <v>1</v>
      </c>
      <c r="F28" s="857" t="s">
        <v>848</v>
      </c>
      <c r="G28" s="63" t="s">
        <v>789</v>
      </c>
      <c r="H28" s="63" t="s">
        <v>847</v>
      </c>
      <c r="I28" s="63" t="s">
        <v>847</v>
      </c>
      <c r="J28" s="63" t="s">
        <v>799</v>
      </c>
      <c r="K28" s="63" t="s">
        <v>184</v>
      </c>
      <c r="L28" s="817">
        <v>1</v>
      </c>
      <c r="M28" s="63" t="s">
        <v>849</v>
      </c>
      <c r="N28" s="814" t="s">
        <v>850</v>
      </c>
      <c r="O28" s="828">
        <v>1</v>
      </c>
      <c r="P28" s="828"/>
      <c r="Q28" s="828"/>
      <c r="R28" s="828"/>
      <c r="S28" s="861">
        <f>SUM(O28:R28)</f>
        <v>1</v>
      </c>
      <c r="T28" s="815"/>
      <c r="U28" s="816">
        <v>1</v>
      </c>
      <c r="V28" s="817"/>
      <c r="W28" s="817"/>
      <c r="X28" s="862"/>
      <c r="Y28" s="814">
        <f>SUM(U28:X28)</f>
        <v>1</v>
      </c>
      <c r="Z28" s="863" t="s">
        <v>851</v>
      </c>
      <c r="AA28" s="864"/>
      <c r="AB28" s="865"/>
    </row>
    <row r="29" spans="1:28" ht="194.25" customHeight="1" thickBot="1" x14ac:dyDescent="0.3">
      <c r="A29" s="866"/>
      <c r="B29" s="820"/>
      <c r="C29" s="867"/>
      <c r="D29" s="80"/>
      <c r="E29" s="868">
        <v>1</v>
      </c>
      <c r="F29" s="869" t="s">
        <v>852</v>
      </c>
      <c r="G29" s="63" t="s">
        <v>789</v>
      </c>
      <c r="H29" s="63" t="s">
        <v>853</v>
      </c>
      <c r="I29" s="860" t="s">
        <v>854</v>
      </c>
      <c r="J29" s="860" t="s">
        <v>855</v>
      </c>
      <c r="K29" s="63" t="s">
        <v>184</v>
      </c>
      <c r="L29" s="817">
        <v>1</v>
      </c>
      <c r="M29" s="870"/>
      <c r="N29" s="814" t="s">
        <v>856</v>
      </c>
      <c r="O29" s="828"/>
      <c r="P29" s="828"/>
      <c r="Q29" s="828">
        <v>0.3</v>
      </c>
      <c r="R29" s="828">
        <v>0.7</v>
      </c>
      <c r="S29" s="861">
        <f>SUM(O29:R29)</f>
        <v>1</v>
      </c>
      <c r="T29" s="815"/>
      <c r="U29" s="816"/>
      <c r="V29" s="817"/>
      <c r="W29" s="862"/>
      <c r="X29" s="862"/>
      <c r="Y29" s="814">
        <f>SUM(U29:X29)</f>
        <v>0</v>
      </c>
      <c r="Z29" s="863"/>
      <c r="AA29" s="864"/>
      <c r="AB29" s="865"/>
    </row>
    <row r="30" spans="1:28" s="93" customFormat="1" ht="25.5" customHeight="1" thickBot="1" x14ac:dyDescent="0.3">
      <c r="A30" s="871"/>
      <c r="B30" s="872"/>
      <c r="C30" s="873"/>
      <c r="D30" s="873"/>
      <c r="E30" s="873"/>
      <c r="F30" s="874" t="s">
        <v>159</v>
      </c>
      <c r="G30" s="875"/>
      <c r="H30" s="875"/>
      <c r="I30" s="875"/>
      <c r="J30" s="875"/>
      <c r="K30" s="875"/>
      <c r="L30" s="875"/>
      <c r="M30" s="876"/>
      <c r="N30" s="876"/>
      <c r="O30" s="876"/>
      <c r="P30" s="876"/>
      <c r="Q30" s="876"/>
      <c r="R30" s="90"/>
      <c r="S30" s="877" t="s">
        <v>159</v>
      </c>
      <c r="T30" s="876"/>
      <c r="U30" s="875"/>
      <c r="V30" s="875"/>
      <c r="W30" s="875"/>
      <c r="X30" s="875"/>
      <c r="Y30" s="875"/>
      <c r="Z30" s="878" t="s">
        <v>160</v>
      </c>
      <c r="AA30" s="88"/>
      <c r="AB30" s="879"/>
    </row>
    <row r="31" spans="1:28" ht="27.75" customHeight="1" x14ac:dyDescent="0.25">
      <c r="A31" s="553" t="s">
        <v>161</v>
      </c>
      <c r="B31" s="554"/>
      <c r="C31" s="554"/>
      <c r="D31" s="554"/>
      <c r="E31" s="555"/>
      <c r="F31" s="556" t="s">
        <v>162</v>
      </c>
      <c r="G31" s="98"/>
      <c r="H31" s="98"/>
      <c r="I31" s="98"/>
      <c r="J31" s="98"/>
      <c r="K31" s="98"/>
      <c r="L31" s="557"/>
      <c r="M31" s="98"/>
      <c r="N31" s="98"/>
      <c r="O31" s="98"/>
      <c r="P31" s="98"/>
      <c r="Q31" s="98"/>
      <c r="R31" s="99"/>
      <c r="S31" s="556"/>
      <c r="T31" s="99"/>
      <c r="U31" s="101"/>
      <c r="V31" s="101"/>
      <c r="W31" s="101"/>
      <c r="X31" s="101"/>
      <c r="Y31" s="102"/>
      <c r="Z31" s="505" t="s">
        <v>162</v>
      </c>
      <c r="AA31" s="558"/>
      <c r="AB31" s="559"/>
    </row>
    <row r="32" spans="1:28" ht="26.25" customHeight="1" x14ac:dyDescent="0.25">
      <c r="A32" s="560" t="s">
        <v>163</v>
      </c>
      <c r="B32" s="880" t="s">
        <v>857</v>
      </c>
      <c r="C32" s="880"/>
      <c r="D32" s="880"/>
      <c r="E32" s="881"/>
      <c r="F32" s="556" t="s">
        <v>165</v>
      </c>
      <c r="G32" s="844" t="s">
        <v>858</v>
      </c>
      <c r="H32" s="844"/>
      <c r="I32" s="844"/>
      <c r="J32" s="844"/>
      <c r="K32" s="844"/>
      <c r="L32" s="557"/>
      <c r="M32" s="98"/>
      <c r="N32" s="98"/>
      <c r="O32" s="98"/>
      <c r="P32" s="98"/>
      <c r="Q32" s="98"/>
      <c r="R32" s="99"/>
      <c r="S32" s="556"/>
      <c r="T32" s="99"/>
      <c r="U32" s="101"/>
      <c r="V32" s="101"/>
      <c r="W32" s="101"/>
      <c r="X32" s="101"/>
      <c r="Y32" s="102"/>
      <c r="Z32" s="505" t="s">
        <v>167</v>
      </c>
      <c r="AA32" s="881" t="s">
        <v>859</v>
      </c>
      <c r="AB32" s="882"/>
    </row>
    <row r="33" spans="1:28" ht="29.25" customHeight="1" thickBot="1" x14ac:dyDescent="0.3">
      <c r="A33" s="562" t="s">
        <v>170</v>
      </c>
      <c r="B33" s="883">
        <v>43850</v>
      </c>
      <c r="C33" s="884"/>
      <c r="D33" s="884"/>
      <c r="E33" s="885"/>
      <c r="F33" s="565" t="s">
        <v>170</v>
      </c>
      <c r="G33" s="886">
        <v>43928</v>
      </c>
      <c r="H33" s="886"/>
      <c r="I33" s="113"/>
      <c r="J33" s="113"/>
      <c r="K33" s="113"/>
      <c r="L33" s="566"/>
      <c r="M33" s="113"/>
      <c r="N33" s="113"/>
      <c r="O33" s="113"/>
      <c r="P33" s="113"/>
      <c r="Q33" s="113"/>
      <c r="R33" s="114"/>
      <c r="S33" s="565"/>
      <c r="T33" s="114"/>
      <c r="U33" s="116"/>
      <c r="V33" s="116"/>
      <c r="W33" s="116"/>
      <c r="X33" s="116"/>
      <c r="Y33" s="117"/>
      <c r="Z33" s="887" t="s">
        <v>860</v>
      </c>
      <c r="AA33" s="888"/>
      <c r="AB33" s="889"/>
    </row>
    <row r="35" spans="1:28" x14ac:dyDescent="0.25">
      <c r="O35" s="890"/>
      <c r="P35" s="890"/>
      <c r="Q35" s="890"/>
      <c r="R35" s="890"/>
      <c r="S35" s="890"/>
      <c r="U35" s="890"/>
      <c r="V35" s="890"/>
      <c r="W35" s="890"/>
      <c r="X35" s="890"/>
    </row>
    <row r="36" spans="1:28" x14ac:dyDescent="0.25">
      <c r="O36" s="892"/>
      <c r="P36" s="892"/>
      <c r="Q36" s="892"/>
      <c r="R36" s="892"/>
      <c r="U36" s="893"/>
      <c r="V36" s="892"/>
      <c r="W36" s="892"/>
      <c r="X36" s="892"/>
    </row>
    <row r="38" spans="1:28" ht="11.25" customHeight="1" x14ac:dyDescent="0.25">
      <c r="F38" s="894"/>
    </row>
  </sheetData>
  <mergeCells count="85">
    <mergeCell ref="B32:E32"/>
    <mergeCell ref="G32:K32"/>
    <mergeCell ref="M32:R32"/>
    <mergeCell ref="T32:Y32"/>
    <mergeCell ref="AA32:AB32"/>
    <mergeCell ref="B33:E33"/>
    <mergeCell ref="G33:K33"/>
    <mergeCell ref="M33:R33"/>
    <mergeCell ref="T33:Y33"/>
    <mergeCell ref="AA33:AB33"/>
    <mergeCell ref="F30:K30"/>
    <mergeCell ref="L30:R30"/>
    <mergeCell ref="S30:Y30"/>
    <mergeCell ref="Z30:AB30"/>
    <mergeCell ref="B31:E31"/>
    <mergeCell ref="G31:K31"/>
    <mergeCell ref="M31:R31"/>
    <mergeCell ref="T31:Y31"/>
    <mergeCell ref="AA31:AB31"/>
    <mergeCell ref="Y22:Y24"/>
    <mergeCell ref="Z22:Z24"/>
    <mergeCell ref="AA22:AA24"/>
    <mergeCell ref="AB22:AB24"/>
    <mergeCell ref="C25:C27"/>
    <mergeCell ref="D25:D27"/>
    <mergeCell ref="G25:G27"/>
    <mergeCell ref="S22:S24"/>
    <mergeCell ref="T22:T24"/>
    <mergeCell ref="U22:U24"/>
    <mergeCell ref="V22:V24"/>
    <mergeCell ref="W22:W24"/>
    <mergeCell ref="X22:X24"/>
    <mergeCell ref="M22:M24"/>
    <mergeCell ref="N22:N24"/>
    <mergeCell ref="O22:O24"/>
    <mergeCell ref="P22:P24"/>
    <mergeCell ref="Q22:Q24"/>
    <mergeCell ref="R22:R24"/>
    <mergeCell ref="F22:F24"/>
    <mergeCell ref="H22:H24"/>
    <mergeCell ref="I22:I24"/>
    <mergeCell ref="J22:J24"/>
    <mergeCell ref="K22:K24"/>
    <mergeCell ref="L22:L24"/>
    <mergeCell ref="U16:Y16"/>
    <mergeCell ref="A18:A29"/>
    <mergeCell ref="B18:B29"/>
    <mergeCell ref="C18:C20"/>
    <mergeCell ref="D18:D20"/>
    <mergeCell ref="G18:G20"/>
    <mergeCell ref="C21:C24"/>
    <mergeCell ref="D21:D24"/>
    <mergeCell ref="G21:G24"/>
    <mergeCell ref="E22:E24"/>
    <mergeCell ref="J16:J17"/>
    <mergeCell ref="K16:K17"/>
    <mergeCell ref="L16:L17"/>
    <mergeCell ref="M16:M17"/>
    <mergeCell ref="N16:N17"/>
    <mergeCell ref="O16:S16"/>
    <mergeCell ref="B14:AB14"/>
    <mergeCell ref="A16:A17"/>
    <mergeCell ref="B16:B17"/>
    <mergeCell ref="C16:C17"/>
    <mergeCell ref="D16:D17"/>
    <mergeCell ref="E16:E17"/>
    <mergeCell ref="F16:F17"/>
    <mergeCell ref="G16:G17"/>
    <mergeCell ref="H16:H17"/>
    <mergeCell ref="I16:I17"/>
    <mergeCell ref="B7:AB7"/>
    <mergeCell ref="B8:AB8"/>
    <mergeCell ref="B9:AB9"/>
    <mergeCell ref="A10:C10"/>
    <mergeCell ref="D10:AB10"/>
    <mergeCell ref="A11:A13"/>
    <mergeCell ref="D11:AB11"/>
    <mergeCell ref="D12:AB12"/>
    <mergeCell ref="D13:AB13"/>
    <mergeCell ref="A1:Z1"/>
    <mergeCell ref="A2:A5"/>
    <mergeCell ref="B2:AA2"/>
    <mergeCell ref="B3:AA3"/>
    <mergeCell ref="B4:AA5"/>
    <mergeCell ref="A6:AB6"/>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Direccionamiento Estrategico</vt:lpstr>
      <vt:lpstr>Gestión de Conocimieto</vt:lpstr>
      <vt:lpstr>Comunicación Estrategica</vt:lpstr>
      <vt:lpstr>Prevención y Atención</vt:lpstr>
      <vt:lpstr>Territorialización</vt:lpstr>
      <vt:lpstr>Transversalización</vt:lpstr>
      <vt:lpstr>Participación y Corresponsabili</vt:lpstr>
      <vt:lpstr>Sociojuridico</vt:lpstr>
      <vt:lpstr>Gestión TH</vt:lpstr>
      <vt:lpstr>Gestión Administrativa</vt:lpstr>
      <vt:lpstr>Gestión Tecnologica</vt:lpstr>
      <vt:lpstr>Gestión Juridica</vt:lpstr>
      <vt:lpstr>Gestión Financiera</vt:lpstr>
      <vt:lpstr>Gestión Contractual</vt:lpstr>
      <vt:lpstr>Atención Ciudadana</vt:lpstr>
      <vt:lpstr>Evaluación y Seguimiento </vt:lpstr>
      <vt:lpstr>Disciplinario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 Rocio Rios Virgûez</dc:creator>
  <cp:lastModifiedBy>Clara Rocio Rios Virgûez</cp:lastModifiedBy>
  <dcterms:created xsi:type="dcterms:W3CDTF">2020-12-07T17:16:59Z</dcterms:created>
  <dcterms:modified xsi:type="dcterms:W3CDTF">2020-12-07T18:12:05Z</dcterms:modified>
</cp:coreProperties>
</file>